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9720" windowHeight="2595" tabRatio="890"/>
  </bookViews>
  <sheets>
    <sheet name="FAE Mensal" sheetId="27" r:id="rId1"/>
    <sheet name="FAE Objeto Executado" sheetId="31" r:id="rId2"/>
    <sheet name="FAE Global" sheetId="28" r:id="rId3"/>
  </sheets>
  <definedNames>
    <definedName name="_xlnm.Print_Area" localSheetId="2">'FAE Global'!$A$1:$E$50</definedName>
    <definedName name="_xlnm.Print_Area" localSheetId="0">'FAE Mensal'!$A$1:$I$79</definedName>
    <definedName name="_xlnm.Print_Area" localSheetId="1">'FAE Objeto Executado'!$A$1:$I$39</definedName>
    <definedName name="Excel_BuiltIn_Print_Area_1_1" localSheetId="2">#REF!</definedName>
    <definedName name="Excel_BuiltIn_Print_Area_1_1" localSheetId="1">#REF!</definedName>
    <definedName name="Excel_BuiltIn_Print_Area_1_1">#REF!</definedName>
    <definedName name="Excel_BuiltIn_Print_Area_2_1" localSheetId="2">#REF!</definedName>
    <definedName name="Excel_BuiltIn_Print_Area_2_1" localSheetId="1">#REF!</definedName>
    <definedName name="Excel_BuiltIn_Print_Area_2_1">#REF!</definedName>
    <definedName name="Excel_BuiltIn_Print_Area_3" localSheetId="2">#REF!</definedName>
    <definedName name="Excel_BuiltIn_Print_Area_3" localSheetId="1">#REF!</definedName>
    <definedName name="Excel_BuiltIn_Print_Area_3">#REF!</definedName>
    <definedName name="Excel_BuiltIn_Print_Area_3_1" localSheetId="2">#REF!</definedName>
    <definedName name="Excel_BuiltIn_Print_Area_3_1" localSheetId="1">#REF!</definedName>
    <definedName name="Excel_BuiltIn_Print_Area_3_1">#REF!</definedName>
    <definedName name="Excel_BuiltIn_Print_Titles_3" localSheetId="2">#REF!</definedName>
    <definedName name="Excel_BuiltIn_Print_Titles_3" localSheetId="1">#REF!</definedName>
    <definedName name="Excel_BuiltIn_Print_Titles_3">#REF!</definedName>
    <definedName name="_xlnm.Print_Titles" localSheetId="0">'FAE Mensal'!$1:$16</definedName>
    <definedName name="_xlnm.Print_Titles" localSheetId="1">'FAE Objeto Executado'!$1:$16</definedName>
  </definedNames>
  <calcPr calcId="144525"/>
</workbook>
</file>

<file path=xl/calcChain.xml><?xml version="1.0" encoding="utf-8"?>
<calcChain xmlns="http://schemas.openxmlformats.org/spreadsheetml/2006/main">
  <c r="E41" i="28" l="1"/>
  <c r="E40" i="28"/>
  <c r="E39" i="28"/>
  <c r="E38" i="28"/>
  <c r="E37" i="28"/>
  <c r="E36" i="28"/>
  <c r="E35" i="28"/>
  <c r="E34" i="28"/>
  <c r="E33" i="28"/>
  <c r="E32" i="28"/>
  <c r="H21" i="31" l="1"/>
  <c r="G21" i="31"/>
  <c r="H20" i="31"/>
  <c r="G20" i="31"/>
  <c r="G23" i="31"/>
  <c r="H23" i="31"/>
  <c r="H28" i="31"/>
  <c r="G28" i="31"/>
  <c r="H27" i="31"/>
  <c r="G27" i="31"/>
  <c r="H26" i="31"/>
  <c r="G26" i="31"/>
  <c r="H25" i="31"/>
  <c r="G25" i="31"/>
  <c r="H24" i="31"/>
  <c r="G24" i="31"/>
  <c r="G18" i="27" l="1"/>
  <c r="E39" i="31" l="1"/>
  <c r="E38" i="31"/>
  <c r="E37" i="31"/>
  <c r="E36" i="31"/>
  <c r="H22" i="31"/>
  <c r="G22" i="31"/>
  <c r="H19" i="31"/>
  <c r="G19" i="31"/>
  <c r="H18" i="31"/>
  <c r="G18" i="31"/>
  <c r="H9" i="31"/>
  <c r="G9" i="31"/>
  <c r="D9" i="31"/>
  <c r="H8" i="31"/>
  <c r="G8" i="31"/>
  <c r="D8" i="31"/>
  <c r="G7" i="31"/>
  <c r="D7" i="31"/>
  <c r="G6" i="31"/>
  <c r="D6" i="31"/>
  <c r="E77" i="27"/>
  <c r="E78" i="27"/>
  <c r="E79" i="27"/>
  <c r="E76" i="27"/>
  <c r="H68" i="27"/>
  <c r="G68" i="27"/>
  <c r="H67" i="27"/>
  <c r="G67" i="27"/>
  <c r="H66" i="27"/>
  <c r="G66" i="27"/>
  <c r="H65" i="27"/>
  <c r="G65" i="27"/>
  <c r="H64" i="27"/>
  <c r="G64" i="27"/>
  <c r="H63" i="27"/>
  <c r="G63" i="27"/>
  <c r="H62" i="27"/>
  <c r="G62" i="27"/>
  <c r="H61" i="27"/>
  <c r="G61" i="27"/>
  <c r="H60" i="27"/>
  <c r="G60" i="27"/>
  <c r="H59" i="27"/>
  <c r="G59" i="27"/>
  <c r="H58" i="27"/>
  <c r="G58" i="27"/>
  <c r="H57" i="27"/>
  <c r="G57" i="27"/>
  <c r="H56" i="27"/>
  <c r="G56" i="27"/>
  <c r="H55" i="27"/>
  <c r="G55" i="27"/>
  <c r="H54" i="27"/>
  <c r="G54" i="27"/>
  <c r="H51" i="27"/>
  <c r="G51" i="27"/>
  <c r="H50" i="27"/>
  <c r="G50" i="27"/>
  <c r="H49" i="27"/>
  <c r="G49" i="27"/>
  <c r="H48" i="27"/>
  <c r="G48" i="27"/>
  <c r="H47" i="27"/>
  <c r="G47" i="27"/>
  <c r="H46" i="27"/>
  <c r="G46" i="27"/>
  <c r="H45" i="27"/>
  <c r="G45" i="27"/>
  <c r="H44" i="27"/>
  <c r="G44" i="27"/>
  <c r="H43" i="27"/>
  <c r="G43" i="27"/>
  <c r="H42" i="27"/>
  <c r="G42" i="27"/>
  <c r="H41" i="27"/>
  <c r="G41" i="27"/>
  <c r="H40" i="27"/>
  <c r="G40" i="27"/>
  <c r="H37" i="27"/>
  <c r="G37" i="27"/>
  <c r="H36" i="27"/>
  <c r="G36" i="27"/>
  <c r="H35" i="27"/>
  <c r="G35" i="27"/>
  <c r="H34" i="27"/>
  <c r="G34" i="27"/>
  <c r="H33" i="27"/>
  <c r="G33" i="27"/>
  <c r="H32" i="27"/>
  <c r="G32" i="27"/>
  <c r="G19" i="27"/>
  <c r="H19" i="27"/>
  <c r="G20" i="27"/>
  <c r="H20" i="27"/>
  <c r="G21" i="27"/>
  <c r="H21" i="27"/>
  <c r="G22" i="27"/>
  <c r="H22" i="27"/>
  <c r="G23" i="27"/>
  <c r="H23" i="27"/>
  <c r="G24" i="27"/>
  <c r="H24" i="27"/>
  <c r="G25" i="27"/>
  <c r="H25" i="27"/>
  <c r="G26" i="27"/>
  <c r="H26" i="27"/>
  <c r="G27" i="27"/>
  <c r="H27" i="27"/>
  <c r="G28" i="27"/>
  <c r="H28" i="27"/>
  <c r="G29" i="27"/>
  <c r="H29" i="27"/>
  <c r="D23" i="28"/>
  <c r="E23" i="28" s="1"/>
  <c r="D24" i="28"/>
  <c r="E24" i="28" s="1"/>
  <c r="D25" i="28"/>
  <c r="E25" i="28" s="1"/>
  <c r="D26" i="28"/>
  <c r="E26" i="28" s="1"/>
  <c r="D27" i="28"/>
  <c r="E27" i="28" s="1"/>
  <c r="D28" i="28"/>
  <c r="E28" i="28" s="1"/>
  <c r="D29" i="28"/>
  <c r="E29" i="28" s="1"/>
  <c r="D30" i="28"/>
  <c r="E30" i="28" s="1"/>
  <c r="D31" i="28"/>
  <c r="E31" i="28" s="1"/>
  <c r="D32" i="28"/>
  <c r="D33" i="28"/>
  <c r="D34" i="28"/>
  <c r="D35" i="28"/>
  <c r="D36" i="28"/>
  <c r="D37" i="28"/>
  <c r="D38" i="28"/>
  <c r="D39" i="28"/>
  <c r="D40" i="28"/>
  <c r="D41" i="28"/>
  <c r="H18" i="27"/>
  <c r="G29" i="31" l="1"/>
  <c r="H29" i="31"/>
  <c r="H9" i="27"/>
  <c r="G9" i="27"/>
  <c r="H8" i="27"/>
  <c r="G8" i="27"/>
  <c r="G7" i="27"/>
  <c r="D7" i="27"/>
  <c r="D8" i="27"/>
  <c r="D9" i="27"/>
  <c r="G6" i="27"/>
  <c r="D6" i="27"/>
  <c r="I31" i="31" l="1"/>
  <c r="D22" i="28"/>
  <c r="E22" i="28" s="1"/>
  <c r="I32" i="31" l="1"/>
  <c r="D42" i="28" s="1"/>
  <c r="E42" i="28" s="1"/>
  <c r="C42" i="28"/>
  <c r="C43" i="28" s="1"/>
  <c r="G69" i="27"/>
  <c r="H69" i="27"/>
  <c r="D43" i="28" l="1"/>
  <c r="I71" i="27"/>
  <c r="I72" i="27" s="1"/>
</calcChain>
</file>

<file path=xl/sharedStrings.xml><?xml version="1.0" encoding="utf-8"?>
<sst xmlns="http://schemas.openxmlformats.org/spreadsheetml/2006/main" count="235" uniqueCount="136">
  <si>
    <t>PESO</t>
  </si>
  <si>
    <t>NA</t>
  </si>
  <si>
    <t>Foram enviadas as documentações atualizadas dos funcionários e contrato de empresas terceirizadas/subcontratadas?</t>
  </si>
  <si>
    <t>1.</t>
  </si>
  <si>
    <t>2.</t>
  </si>
  <si>
    <t>3.</t>
  </si>
  <si>
    <t>4.</t>
  </si>
  <si>
    <t>ITENS DE VERIFICAÇÃO</t>
  </si>
  <si>
    <t>UNIDADE LINEAR</t>
  </si>
  <si>
    <t>UNIDADE LOCALIZADA</t>
  </si>
  <si>
    <t xml:space="preserve">1. </t>
  </si>
  <si>
    <t xml:space="preserve">ADMINISTRAÇÃO </t>
  </si>
  <si>
    <t xml:space="preserve">2. </t>
  </si>
  <si>
    <t xml:space="preserve">4. </t>
  </si>
  <si>
    <t xml:space="preserve">Excelente   </t>
  </si>
  <si>
    <t xml:space="preserve">Adequado   </t>
  </si>
  <si>
    <t xml:space="preserve">Inadequado   </t>
  </si>
  <si>
    <t xml:space="preserve">Insuficiente   </t>
  </si>
  <si>
    <t>Executou os serviços em atendimento aos Marcos Intermediários estabelecidos no Termo de Referência?</t>
  </si>
  <si>
    <t>SEGURANÇA E MEDICINA DO TRABALHO</t>
  </si>
  <si>
    <t>Recomposição do pavimento foram executados no prazo estabelecido pela Contratante?</t>
  </si>
  <si>
    <t>Os Cadastros/As Built/Databook foram entregues dentro do prazo estipulado no Termo de Referência?</t>
  </si>
  <si>
    <t>AVALIAÇÃO</t>
  </si>
  <si>
    <t>&gt;95%</t>
  </si>
  <si>
    <t>Executou os serviços conforme planejado no Cronograma Físico Financeiro vigente?</t>
  </si>
  <si>
    <t>As Inspeções do Material/Liberações de Embarque foram enviadas à fiscalização ?</t>
  </si>
  <si>
    <t>As solicitações (verbais, registradas no BDO, indicadas em e-mails, cartas, notificações, outras) da fiscalização foram atendidas no prazo indicado?</t>
  </si>
  <si>
    <t>Atendeu às Reclamações e as Ouvidorias nos prazos estipulados pela Contratante?</t>
  </si>
  <si>
    <t>A planilha resumo de documentação dos funcionários é mantida atualizada e foi enviada à fiscalização?</t>
  </si>
  <si>
    <t>Os funcionários estão devidamente uniformizados e identificados conforme estabelecido  no Termo de Referência?</t>
  </si>
  <si>
    <t>A Contratada forneceu EPI/ EPC aos seus funcionários, sendo observado que seus funcionários utilizam os mesmos durante o período de permanência nas obras?</t>
  </si>
  <si>
    <t>As sinalizações de segurança foram suficientes para isolamento da obra?</t>
  </si>
  <si>
    <t>A Contratada manteve passeios e vias transitáveis (limpos, organizados, sem entulhos) até a conclusão dos serviços?</t>
  </si>
  <si>
    <t>Estruturas (forma, aço e concreto) e poços de visita (PV) foram executados conforme elementos de licitação e MOS?</t>
  </si>
  <si>
    <t>Startup/Pré Operação/Operação Assistida foram executados conforme o cronograma e prazos estabelecidos no Termo de Referência?</t>
  </si>
  <si>
    <t>CONCEITO</t>
  </si>
  <si>
    <t>&gt; 60% a 75%</t>
  </si>
  <si>
    <t>&gt;75% a 95%</t>
  </si>
  <si>
    <t>&lt;=60</t>
  </si>
  <si>
    <t>O embasamento foi realizado conforme elementos de licitação e/ou MOS?</t>
  </si>
  <si>
    <t>Atende a boa aparência da imagem da contratada (limpeza, higiene, adesivação de veículos e equipamentos)?</t>
  </si>
  <si>
    <t>As Especificações Básicas/Técnicas foram aprovadas conforme prazo estabelecido no Termo de Referência?</t>
  </si>
  <si>
    <t>Os documentos de controles de qualidade (laudo concreto, laudo solo, certificados de produtos, outros documentos indicados nas especificações e/ou Termo de Referência) foram enviados à fiscalização no prazo estabelecido no Termo de Referência?</t>
  </si>
  <si>
    <t>O canteiro de obras é mantido limpo e organizado?</t>
  </si>
  <si>
    <t xml:space="preserve">As resoluções, portarias e decretos vigentes estão sendo atendidos pela Contratada (uso de máscara devido a pandemia, outros equipamentos orientados pelo Ministério da Saúde)? </t>
  </si>
  <si>
    <t>Foi utilizado escoramento de vala conforme Normas Técnicas e/ou MOS?</t>
  </si>
  <si>
    <t>A estabilidade do aterro/compactação da vala atendeu Normas Técnicas e/ou MOS (sem recalques)?</t>
  </si>
  <si>
    <t>A Contratada manteve transitável e limpo (sem lama, sem sujeira, sem resíduos) o acesso aos imóveis para os pedestres/veículos?</t>
  </si>
  <si>
    <t>Recomposição do pavimento  foram executados conforme as Normas Técnicas e/ou MOS?</t>
  </si>
  <si>
    <t>Movimentação de Solos foi executada conforme especificado nos elementos de licitação e/ou MOS?</t>
  </si>
  <si>
    <t>Fundação foi executada conforme especificado nos elementos de licitação e/ou MOS?</t>
  </si>
  <si>
    <t>Cimbramento foi executado conforme especificado nos elementos de licitação e/ou Módulo 08-MOS?</t>
  </si>
  <si>
    <t>Fechamentos (alvenaria, dry-wall, outras soluções técnicas) foram executados conforme especificado nos elementos de licitação e/ou MOS?</t>
  </si>
  <si>
    <t>Instalações Prediais (tubulações, acessórios, metais e demais instalações) foram executadas conforme especificados nos elementos de licitação e/ou MOS?</t>
  </si>
  <si>
    <t>Instalação e montagem de Acessórios (guarda-corpo, tampas, escadas etc.) foram executadas conforme especificados nos elementos de licitação e/ou MOS?</t>
  </si>
  <si>
    <t>Instalação de Equipamentos foi executada conforme especificados nos elementos de licitação e/ou MOS?</t>
  </si>
  <si>
    <t>Proteção e Impermeabilização Flexível foi executada conforme especificado nos elementos de licitação e/ou MOS?</t>
  </si>
  <si>
    <t>Pintura e/ou Revestimento foi executada conforme especificado nos elementos de licitação e/ou MOS?</t>
  </si>
  <si>
    <t>Urbanização, Paisagismo e Drenagem foram executados conforme especificado nos elementos de licitação e/ou MOS?</t>
  </si>
  <si>
    <t>Pavimentação foi executada conforme especificado nos elementos de licitação e/ou MOS?</t>
  </si>
  <si>
    <t>QTD PESO POSITIVO</t>
  </si>
  <si>
    <t>QTD PESO NEGATIVO</t>
  </si>
  <si>
    <t>1ª MEDIÇÃO</t>
  </si>
  <si>
    <t>2ª MEDIÇÃO</t>
  </si>
  <si>
    <t>MÊS</t>
  </si>
  <si>
    <t>3ª MEDIÇÃO</t>
  </si>
  <si>
    <t>4ª MEDIÇÃO</t>
  </si>
  <si>
    <t>5ª MEDIÇÃO</t>
  </si>
  <si>
    <t>6ª MEDIÇÃO</t>
  </si>
  <si>
    <t>7ª MEDIÇÃO</t>
  </si>
  <si>
    <t>8ª MEDIÇÃO</t>
  </si>
  <si>
    <t>9ª MEDIÇÃO</t>
  </si>
  <si>
    <t>10ª MEDIÇÃO</t>
  </si>
  <si>
    <t>11ª MEDIÇÃO</t>
  </si>
  <si>
    <t>12ª MEDIÇÃO</t>
  </si>
  <si>
    <t>13ª MEDIÇÃO</t>
  </si>
  <si>
    <t>14ª MEDIÇÃO</t>
  </si>
  <si>
    <t>15ª MEDIÇÃO</t>
  </si>
  <si>
    <t>16ª MEDIÇÃO</t>
  </si>
  <si>
    <t>17ª MEDIÇÃO</t>
  </si>
  <si>
    <t>18ª MEDIÇÃO</t>
  </si>
  <si>
    <t>19ª MEDIÇÃO</t>
  </si>
  <si>
    <t>20ª MEDIÇÃO</t>
  </si>
  <si>
    <t>LEMBRETE GESTÃO</t>
  </si>
  <si>
    <t>AVALIAÇÃO GLOBAL</t>
  </si>
  <si>
    <t>FORMULÁRIO MENSAL</t>
  </si>
  <si>
    <t xml:space="preserve">CONTRATADA: </t>
  </si>
  <si>
    <t xml:space="preserve">Nº DO CONTRATO: </t>
  </si>
  <si>
    <t xml:space="preserve">Nº DA OS: </t>
  </si>
  <si>
    <t>OBJETO:</t>
  </si>
  <si>
    <t>DATA:</t>
  </si>
  <si>
    <t>FORMULÁRIO GLOBAL</t>
  </si>
  <si>
    <t>MÊS FATURA:</t>
  </si>
  <si>
    <t>TÉCNICO FISCAL:</t>
  </si>
  <si>
    <t>GESTOR:</t>
  </si>
  <si>
    <t>CONCEITUAÇÃO
GLOBAL</t>
  </si>
  <si>
    <t>ASSINATURA</t>
  </si>
  <si>
    <t>Gerência Contratante (Coordenador)</t>
  </si>
  <si>
    <t>Técnico responsável pela Fiscalização do contrato</t>
  </si>
  <si>
    <t>Engº responsável pela Gestão/Fiscalização do contrato</t>
  </si>
  <si>
    <r>
      <t xml:space="preserve">Os Cadastros estão sendo entregues </t>
    </r>
    <r>
      <rPr>
        <sz val="10"/>
        <rFont val="Arial"/>
        <family val="2"/>
      </rPr>
      <t>conforme prazo estabelecido no Termo de Referência?</t>
    </r>
  </si>
  <si>
    <r>
      <t xml:space="preserve">Durante a execução </t>
    </r>
    <r>
      <rPr>
        <b/>
        <sz val="10"/>
        <rFont val="Arial"/>
        <family val="2"/>
      </rPr>
      <t>NÃO</t>
    </r>
    <r>
      <rPr>
        <sz val="10"/>
        <rFont val="Arial"/>
        <family val="2"/>
      </rPr>
      <t xml:space="preserve"> ocorreram danos nas instalações existentes (tubulações de água, esgoto, telefonia, gás, galeria, edificações, outras que estejam na área de abrangência da contratação)? </t>
    </r>
  </si>
  <si>
    <r>
      <t xml:space="preserve">Após os testes operacionais (lavagem da rede, estanqueidade e demais serviços necessários à operacionalização da obra executada), </t>
    </r>
    <r>
      <rPr>
        <b/>
        <sz val="10"/>
        <rFont val="Arial"/>
        <family val="2"/>
      </rPr>
      <t>NÃO</t>
    </r>
    <r>
      <rPr>
        <sz val="10"/>
        <rFont val="Arial"/>
        <family val="2"/>
      </rPr>
      <t xml:space="preserve"> houve necessidade de consertos e retrabalho?</t>
    </r>
  </si>
  <si>
    <t>Acompanhamento mensal e final da relação entre Avaliação x Conceito:</t>
  </si>
  <si>
    <r>
      <t xml:space="preserve">Engenheiro Responsável </t>
    </r>
    <r>
      <rPr>
        <sz val="10"/>
        <rFont val="Arial"/>
        <family val="2"/>
      </rPr>
      <t>(Contratada)</t>
    </r>
  </si>
  <si>
    <t>Deve-se definir uma avaliação para cada um dos 45 itens listados abaixo referente ao período em questão:</t>
  </si>
  <si>
    <r>
      <t xml:space="preserve"> </t>
    </r>
    <r>
      <rPr>
        <b/>
        <sz val="10"/>
        <rFont val="Arial"/>
        <family val="2"/>
      </rPr>
      <t>ATENÇÃO</t>
    </r>
    <r>
      <rPr>
        <sz val="10"/>
        <rFont val="Arial"/>
        <family val="2"/>
      </rPr>
      <t>, preencher apenas as células que possuem hachura na cor cinza claro.</t>
    </r>
  </si>
  <si>
    <t>EVIDÊNCIAS</t>
  </si>
  <si>
    <t>NOTA</t>
  </si>
  <si>
    <t>Não Aplicável</t>
  </si>
  <si>
    <t>Os serviços concluídos atenderam ao Objeto Contratado, conforme o Edital, o Termo de Referência e Anexos, seguindo as orientações do MOS e as normas técnicas?</t>
  </si>
  <si>
    <t>Foi realizada a entrega final contendo de forma ordenada todos os cadastros e/ou as-built?</t>
  </si>
  <si>
    <t>Foram emitidas as baixas nas ART dos responsáveis técnicos da Contratada?</t>
  </si>
  <si>
    <t>Foi emitido o Termo de Encerramento do Contrato (Modelo Edital)?</t>
  </si>
  <si>
    <t>Deve-se definir uma avaliação para cada um dos 11 itens listados abaixo referente ao objeto executado e entrega de documentação final:</t>
  </si>
  <si>
    <t>OBJETO EXECUTADO E ENTREGA DE DOCUMENTAÇÃO FINAL</t>
  </si>
  <si>
    <t xml:space="preserve">As montagens Hidráulicas/Mecânicas/Elétricas/Automação (Painéis, quadros, equipamentos, entre outros) foram executadas conforme projetos e Especificações Básicas/Técnicas? </t>
  </si>
  <si>
    <t xml:space="preserve">O Objeto Executado encontra-se em operação? Foi realizado treinamento com a área de Operação/Manutenção do sistema? </t>
  </si>
  <si>
    <t>Foi realizado a desmobilização do canteiro e a limpeza do(s) local(ais) das obras e dos serviços?</t>
  </si>
  <si>
    <t>OBJETO EXECUTADO</t>
  </si>
  <si>
    <t>FORMULÁRIO - OBJETO EXECUTADO</t>
  </si>
  <si>
    <t>Conformidade</t>
  </si>
  <si>
    <t>Não Conformidade</t>
  </si>
  <si>
    <t>As placas de obra e de sinalização são mantidas em bom estado (limpas, sem ferrugem, sem pichação, pintura/adesivo legível)?</t>
  </si>
  <si>
    <t>Obras de Contenção foram executadas conforme especificado nos elementos de licitação e Módulo 07-MOS?</t>
  </si>
  <si>
    <t>Montagem de Tubulações, Conexões e Materiais Hidráulicos (registros, válvulas, calha parshal, stoplog, comporta, lona, gradeamento, outras montagens especificadas) foram executados conforme especificado nos elementos de licitação e/ou MOS?</t>
  </si>
  <si>
    <t>FAE - FORMULÁRIO DE AVALIAÇÃO DE DESEMPENHO 
DA CONTRATADA EXECUTORA DE OBRAS E OU SERVIÇOS</t>
  </si>
  <si>
    <t>FAE - FORMULÁRIO DE AVALIAÇÃO DE DESEMPENHO DA CONTRATADA EXECUTORA DE OBRAS E OU SERVIÇOS</t>
  </si>
  <si>
    <t>NOME LEGÍVEL/ Nº DO CREA | CAU | CFT</t>
  </si>
  <si>
    <r>
      <t>Foram enviados à fiscalização os Manifesto</t>
    </r>
    <r>
      <rPr>
        <sz val="10"/>
        <rFont val="Arial"/>
        <family val="2"/>
      </rPr>
      <t xml:space="preserve">s de Transporte de Resíduos (MTR) e Certificado de Destinação Final de Resíduos (CDF) referente a correta destinação dos resíduos conforme Guia de Requisitos Legais (Portaria MMA nº280/2020, Normas e Legislações aplicáveis)? </t>
    </r>
  </si>
  <si>
    <r>
      <t xml:space="preserve">Os materiais e equipamentos foram recepcionados e armazenados corretamente no canteiro de obras, conforme recomendações dos fabricantes </t>
    </r>
    <r>
      <rPr>
        <sz val="10"/>
        <rFont val="Arial"/>
        <family val="2"/>
      </rPr>
      <t>e/ou MOS?</t>
    </r>
  </si>
  <si>
    <r>
      <t>Estrutura (forma, aço e concreto) foi executada conforme especificado no</t>
    </r>
    <r>
      <rPr>
        <sz val="10"/>
        <rFont val="Arial"/>
        <family val="2"/>
      </rPr>
      <t>s elementos de licitação e/ou MOS?</t>
    </r>
  </si>
  <si>
    <r>
      <t>Foi entregue o Databook completo de todos os equipamentos contendo: Especificações Básicas/Técnicas aprovadas, Notas Fiscais, Liberações de Embarque, Manuais Técnicos, Garantias,</t>
    </r>
    <r>
      <rPr>
        <sz val="10"/>
        <rFont val="Arial"/>
        <family val="2"/>
      </rPr>
      <t xml:space="preserve"> conforme Anexo I do LRO/LRS e demais documentos pertinentes?</t>
    </r>
  </si>
  <si>
    <r>
      <t>Foi emitid</t>
    </r>
    <r>
      <rPr>
        <sz val="10"/>
        <rFont val="Arial"/>
        <family val="2"/>
      </rPr>
      <t>a a baixa no CNO/CND da obra/serviço contratado?</t>
    </r>
  </si>
  <si>
    <r>
      <t xml:space="preserve">Foi realizada a entrega final </t>
    </r>
    <r>
      <rPr>
        <sz val="10"/>
        <rFont val="Arial"/>
        <family val="2"/>
      </rPr>
      <t>dos documentos relativos aos resíduos sólidos da obra, contendo de forma ordenada todos os MTR e CDF?</t>
    </r>
  </si>
  <si>
    <r>
      <t>Foi realizada a entrega final contendo de forma ordenada todos</t>
    </r>
    <r>
      <rPr>
        <sz val="10"/>
        <rFont val="Arial"/>
        <family val="2"/>
      </rPr>
      <t xml:space="preserve"> os laudos (laudo concreto, laudo solo, outros), certificados de produtos, outros documentos indicados nas especificações e/ou Termo de Referência)?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</si>
</sst>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mm/yy"/>
    <numFmt numFmtId="166" formatCode="&quot;OBJETO: #&quot;"/>
  </numFmts>
  <fonts count="9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ill="0" applyBorder="0" applyAlignment="0" applyProtection="0"/>
  </cellStyleXfs>
  <cellXfs count="93">
    <xf numFmtId="0" fontId="0" fillId="0" borderId="0" xfId="0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43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0" fontId="0" fillId="0" borderId="0" xfId="1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0" fontId="1" fillId="0" borderId="0" xfId="1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3" fontId="0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10" fontId="0" fillId="0" borderId="0" xfId="1" applyNumberFormat="1" applyFont="1" applyFill="1" applyAlignment="1">
      <alignment horizontal="center" vertical="center" wrapText="1"/>
    </xf>
    <xf numFmtId="10" fontId="1" fillId="0" borderId="0" xfId="1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10" fontId="1" fillId="0" borderId="0" xfId="1" applyNumberFormat="1" applyFont="1" applyFill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6" fontId="1" fillId="0" borderId="0" xfId="0" applyNumberFormat="1" applyFont="1" applyFill="1" applyAlignment="1">
      <alignment vertical="center"/>
    </xf>
    <xf numFmtId="14" fontId="1" fillId="0" borderId="0" xfId="0" applyNumberFormat="1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justify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justify" vertical="center"/>
    </xf>
    <xf numFmtId="0" fontId="0" fillId="0" borderId="5" xfId="0" applyFont="1" applyFill="1" applyBorder="1" applyAlignment="1">
      <alignment horizontal="justify" vertical="center"/>
    </xf>
    <xf numFmtId="3" fontId="0" fillId="0" borderId="5" xfId="0" applyNumberFormat="1" applyFont="1" applyFill="1" applyBorder="1" applyAlignment="1">
      <alignment horizontal="center" vertical="center"/>
    </xf>
    <xf numFmtId="1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left" vertical="center"/>
    </xf>
    <xf numFmtId="165" fontId="1" fillId="0" borderId="0" xfId="0" applyNumberFormat="1" applyFont="1" applyFill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/>
    <xf numFmtId="0" fontId="0" fillId="0" borderId="0" xfId="0" applyFont="1" applyFill="1" applyBorder="1" applyProtection="1"/>
    <xf numFmtId="0" fontId="0" fillId="0" borderId="0" xfId="0" applyFont="1" applyFill="1" applyBorder="1" applyAlignment="1">
      <alignment vertical="center" wrapText="1"/>
    </xf>
    <xf numFmtId="0" fontId="0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10" fontId="0" fillId="0" borderId="1" xfId="1" applyNumberFormat="1" applyFont="1" applyFill="1" applyBorder="1" applyAlignment="1">
      <alignment horizontal="center" vertical="center" wrapText="1"/>
    </xf>
    <xf numFmtId="43" fontId="0" fillId="0" borderId="0" xfId="0" applyNumberFormat="1" applyFont="1" applyFill="1" applyAlignment="1">
      <alignment horizontal="left" vertical="center"/>
    </xf>
    <xf numFmtId="10" fontId="2" fillId="0" borderId="1" xfId="1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43" fontId="0" fillId="2" borderId="1" xfId="0" applyNumberFormat="1" applyFont="1" applyFill="1" applyBorder="1" applyAlignment="1">
      <alignment horizontal="center" vertical="center"/>
    </xf>
    <xf numFmtId="43" fontId="3" fillId="2" borderId="1" xfId="0" applyNumberFormat="1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center" vertical="center"/>
    </xf>
    <xf numFmtId="43" fontId="3" fillId="2" borderId="5" xfId="0" applyNumberFormat="1" applyFont="1" applyFill="1" applyBorder="1" applyAlignment="1">
      <alignment horizontal="left" vertical="center"/>
    </xf>
    <xf numFmtId="14" fontId="0" fillId="2" borderId="0" xfId="0" applyNumberFormat="1" applyFont="1" applyFill="1" applyBorder="1" applyAlignment="1">
      <alignment horizontal="left" vertical="center"/>
    </xf>
    <xf numFmtId="165" fontId="0" fillId="2" borderId="0" xfId="0" applyNumberFormat="1" applyFont="1" applyFill="1" applyAlignment="1">
      <alignment horizontal="left" vertical="center" wrapText="1"/>
    </xf>
    <xf numFmtId="10" fontId="2" fillId="2" borderId="1" xfId="1" applyNumberForma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10" fontId="0" fillId="2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</cellXfs>
  <cellStyles count="2">
    <cellStyle name="Normal" xfId="0" builtinId="0"/>
    <cellStyle name="Porcentagem" xfId="1" builtinId="5"/>
  </cellStyles>
  <dxfs count="19"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0</xdr:row>
      <xdr:rowOff>64995</xdr:rowOff>
    </xdr:from>
    <xdr:to>
      <xdr:col>8</xdr:col>
      <xdr:colOff>2260067</xdr:colOff>
      <xdr:row>1</xdr:row>
      <xdr:rowOff>133350</xdr:rowOff>
    </xdr:to>
    <xdr:pic>
      <xdr:nvPicPr>
        <xdr:cNvPr id="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64995"/>
          <a:ext cx="2145767" cy="468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0</xdr:row>
      <xdr:rowOff>64995</xdr:rowOff>
    </xdr:from>
    <xdr:to>
      <xdr:col>8</xdr:col>
      <xdr:colOff>2260067</xdr:colOff>
      <xdr:row>1</xdr:row>
      <xdr:rowOff>133350</xdr:rowOff>
    </xdr:to>
    <xdr:pic>
      <xdr:nvPicPr>
        <xdr:cNvPr id="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64995"/>
          <a:ext cx="2145767" cy="468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1256110</xdr:colOff>
      <xdr:row>0</xdr:row>
      <xdr:rowOff>47626</xdr:rowOff>
    </xdr:from>
    <xdr:to>
      <xdr:col>4</xdr:col>
      <xdr:colOff>1764767</xdr:colOff>
      <xdr:row>1</xdr:row>
      <xdr:rowOff>28576</xdr:rowOff>
    </xdr:to>
    <xdr:pic>
      <xdr:nvPicPr>
        <xdr:cNvPr id="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6035" y="47626"/>
          <a:ext cx="1832632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9"/>
  <sheetViews>
    <sheetView showGridLines="0" tabSelected="1" topLeftCell="A64" zoomScale="160" zoomScaleNormal="160" zoomScaleSheetLayoutView="100" workbookViewId="0">
      <selection activeCell="E75" sqref="E75:H75"/>
    </sheetView>
  </sheetViews>
  <sheetFormatPr defaultColWidth="9.140625" defaultRowHeight="12.75" x14ac:dyDescent="0.2"/>
  <cols>
    <col min="1" max="1" width="2.28515625" style="5" customWidth="1"/>
    <col min="2" max="2" width="2.5703125" style="1" customWidth="1"/>
    <col min="3" max="3" width="3.140625" style="2" customWidth="1"/>
    <col min="4" max="4" width="62.5703125" style="6" customWidth="1"/>
    <col min="5" max="5" width="11.42578125" style="7" customWidth="1"/>
    <col min="6" max="6" width="6.140625" style="8" bestFit="1" customWidth="1"/>
    <col min="7" max="7" width="13" style="16" customWidth="1"/>
    <col min="8" max="8" width="13" style="8" customWidth="1"/>
    <col min="9" max="9" width="35.7109375" style="8" customWidth="1"/>
    <col min="10" max="16384" width="9.140625" style="5"/>
  </cols>
  <sheetData>
    <row r="1" spans="1:9" ht="31.5" customHeight="1" x14ac:dyDescent="0.2">
      <c r="A1" s="85" t="s">
        <v>126</v>
      </c>
      <c r="B1" s="86"/>
      <c r="C1" s="86"/>
      <c r="D1" s="86"/>
      <c r="E1" s="86"/>
      <c r="F1" s="86"/>
      <c r="G1" s="86"/>
      <c r="H1" s="86"/>
      <c r="I1" s="1"/>
    </row>
    <row r="2" spans="1:9" ht="15.75" x14ac:dyDescent="0.2">
      <c r="A2" s="86" t="s">
        <v>85</v>
      </c>
      <c r="B2" s="86"/>
      <c r="C2" s="86"/>
      <c r="D2" s="86"/>
      <c r="E2" s="86"/>
      <c r="F2" s="86"/>
      <c r="G2" s="86"/>
      <c r="H2" s="86"/>
      <c r="I2" s="1"/>
    </row>
    <row r="3" spans="1:9" x14ac:dyDescent="0.2">
      <c r="A3" s="11"/>
      <c r="B3" s="11"/>
      <c r="C3" s="11"/>
      <c r="D3" s="11"/>
      <c r="E3" s="11"/>
      <c r="F3" s="11"/>
      <c r="G3" s="11"/>
      <c r="H3" s="11"/>
      <c r="I3" s="1"/>
    </row>
    <row r="4" spans="1:9" x14ac:dyDescent="0.2">
      <c r="A4" s="11"/>
      <c r="B4" s="11"/>
      <c r="C4" s="68"/>
      <c r="D4" s="5" t="s">
        <v>106</v>
      </c>
      <c r="E4" s="11"/>
      <c r="F4" s="11"/>
      <c r="G4" s="11"/>
      <c r="H4" s="11"/>
      <c r="I4" s="1"/>
    </row>
    <row r="5" spans="1:9" x14ac:dyDescent="0.2">
      <c r="A5" s="11"/>
      <c r="B5" s="11"/>
      <c r="C5" s="11"/>
      <c r="D5" s="5"/>
      <c r="E5" s="11"/>
      <c r="F5" s="11"/>
      <c r="G5" s="11"/>
      <c r="H5" s="11"/>
      <c r="I5" s="1"/>
    </row>
    <row r="6" spans="1:9" x14ac:dyDescent="0.2">
      <c r="A6" s="4"/>
      <c r="C6" s="27"/>
      <c r="D6" s="37" t="str">
        <f>CONCATENATE('FAE Global'!B6," ",'FAE Global'!C6)</f>
        <v xml:space="preserve">OBJETO: </v>
      </c>
      <c r="G6" s="37" t="str">
        <f>CONCATENATE('FAE Global'!B10," ",'FAE Global'!C10)</f>
        <v xml:space="preserve">GESTOR: </v>
      </c>
      <c r="I6" s="1"/>
    </row>
    <row r="7" spans="1:9" x14ac:dyDescent="0.2">
      <c r="A7" s="4"/>
      <c r="D7" s="37" t="str">
        <f>CONCATENATE('FAE Global'!B7," ",'FAE Global'!C7)</f>
        <v xml:space="preserve">CONTRATADA:  </v>
      </c>
      <c r="G7" s="37" t="str">
        <f>CONCATENATE('FAE Global'!B11," ",'FAE Global'!C11)</f>
        <v xml:space="preserve">TÉCNICO FISCAL: </v>
      </c>
      <c r="I7" s="1"/>
    </row>
    <row r="8" spans="1:9" x14ac:dyDescent="0.2">
      <c r="A8" s="4"/>
      <c r="D8" s="37" t="str">
        <f>CONCATENATE('FAE Global'!B8," ",'FAE Global'!C8)</f>
        <v xml:space="preserve">Nº DO CONTRATO:  </v>
      </c>
      <c r="G8" s="38" t="str">
        <f>'FAE Global'!B12</f>
        <v>DATA:</v>
      </c>
      <c r="H8" s="53">
        <f>'FAE Global'!C12</f>
        <v>0</v>
      </c>
    </row>
    <row r="9" spans="1:9" x14ac:dyDescent="0.2">
      <c r="A9" s="4"/>
      <c r="D9" s="37" t="str">
        <f>CONCATENATE('FAE Global'!B9," ",'FAE Global'!C9)</f>
        <v xml:space="preserve">Nº DA OS:  </v>
      </c>
      <c r="G9" s="38" t="str">
        <f>'FAE Global'!D12</f>
        <v>MÊS FATURA:</v>
      </c>
      <c r="H9" s="54">
        <f>'FAE Global'!E12</f>
        <v>0</v>
      </c>
    </row>
    <row r="10" spans="1:9" x14ac:dyDescent="0.2">
      <c r="I10" s="1"/>
    </row>
    <row r="11" spans="1:9" x14ac:dyDescent="0.2">
      <c r="A11" s="9"/>
      <c r="B11" s="1" t="s">
        <v>105</v>
      </c>
      <c r="D11" s="5"/>
      <c r="F11" s="22"/>
    </row>
    <row r="12" spans="1:9" x14ac:dyDescent="0.2">
      <c r="A12" s="9"/>
      <c r="C12" s="36">
        <v>1</v>
      </c>
      <c r="D12" s="4" t="s">
        <v>121</v>
      </c>
    </row>
    <row r="13" spans="1:9" x14ac:dyDescent="0.2">
      <c r="A13" s="9"/>
      <c r="C13" s="36">
        <v>0</v>
      </c>
      <c r="D13" s="4" t="s">
        <v>122</v>
      </c>
    </row>
    <row r="14" spans="1:9" x14ac:dyDescent="0.2">
      <c r="A14" s="9"/>
      <c r="C14" s="36" t="s">
        <v>1</v>
      </c>
      <c r="D14" s="4" t="s">
        <v>109</v>
      </c>
    </row>
    <row r="15" spans="1:9" x14ac:dyDescent="0.2">
      <c r="A15" s="9"/>
      <c r="C15" s="36"/>
      <c r="D15" s="4"/>
    </row>
    <row r="16" spans="1:9" ht="30.6" customHeight="1" x14ac:dyDescent="0.2">
      <c r="B16" s="40" t="s">
        <v>7</v>
      </c>
      <c r="C16" s="41"/>
      <c r="D16" s="42"/>
      <c r="E16" s="39" t="s">
        <v>22</v>
      </c>
      <c r="F16" s="33" t="s">
        <v>0</v>
      </c>
      <c r="G16" s="34" t="s">
        <v>60</v>
      </c>
      <c r="H16" s="34" t="s">
        <v>61</v>
      </c>
      <c r="I16" s="33" t="s">
        <v>107</v>
      </c>
    </row>
    <row r="17" spans="1:9" ht="15" customHeight="1" x14ac:dyDescent="0.2">
      <c r="A17" s="4"/>
      <c r="B17" s="12" t="s">
        <v>10</v>
      </c>
      <c r="C17" s="36"/>
      <c r="D17" s="13" t="s">
        <v>11</v>
      </c>
      <c r="E17" s="11"/>
      <c r="F17" s="11"/>
      <c r="G17" s="11"/>
      <c r="H17" s="11"/>
      <c r="I17" s="11"/>
    </row>
    <row r="18" spans="1:9" ht="38.25" x14ac:dyDescent="0.2">
      <c r="B18" s="83" t="s">
        <v>3</v>
      </c>
      <c r="C18" s="81">
        <v>1</v>
      </c>
      <c r="D18" s="44" t="s">
        <v>26</v>
      </c>
      <c r="E18" s="69"/>
      <c r="F18" s="45">
        <v>5</v>
      </c>
      <c r="G18" s="32" t="str">
        <f>IF(E18="","FALTA AVALIAR",IF(E18=1,F18,0))</f>
        <v>FALTA AVALIAR</v>
      </c>
      <c r="H18" s="32" t="str">
        <f>IF(E18="","FALTA AVALIAR",IF(E18=0,F18,0))</f>
        <v>FALTA AVALIAR</v>
      </c>
      <c r="I18" s="70"/>
    </row>
    <row r="19" spans="1:9" ht="25.5" x14ac:dyDescent="0.2">
      <c r="B19" s="83" t="s">
        <v>3</v>
      </c>
      <c r="C19" s="81">
        <v>2</v>
      </c>
      <c r="D19" s="46" t="s">
        <v>40</v>
      </c>
      <c r="E19" s="69"/>
      <c r="F19" s="45">
        <v>1</v>
      </c>
      <c r="G19" s="32" t="str">
        <f t="shared" ref="G19:G29" si="0">IF(E19="","FALTA AVALIAR",IF(E19=1,F19,0))</f>
        <v>FALTA AVALIAR</v>
      </c>
      <c r="H19" s="32" t="str">
        <f t="shared" ref="H19:H29" si="1">IF(E19="","FALTA AVALIAR",IF(E19=0,F19,0))</f>
        <v>FALTA AVALIAR</v>
      </c>
      <c r="I19" s="70"/>
    </row>
    <row r="20" spans="1:9" ht="25.5" x14ac:dyDescent="0.2">
      <c r="B20" s="83" t="s">
        <v>3</v>
      </c>
      <c r="C20" s="81">
        <v>3</v>
      </c>
      <c r="D20" s="46" t="s">
        <v>24</v>
      </c>
      <c r="E20" s="69"/>
      <c r="F20" s="45">
        <v>3</v>
      </c>
      <c r="G20" s="32" t="str">
        <f t="shared" si="0"/>
        <v>FALTA AVALIAR</v>
      </c>
      <c r="H20" s="32" t="str">
        <f t="shared" si="1"/>
        <v>FALTA AVALIAR</v>
      </c>
      <c r="I20" s="70"/>
    </row>
    <row r="21" spans="1:9" ht="25.5" x14ac:dyDescent="0.2">
      <c r="B21" s="83" t="s">
        <v>3</v>
      </c>
      <c r="C21" s="81">
        <v>4</v>
      </c>
      <c r="D21" s="46" t="s">
        <v>18</v>
      </c>
      <c r="E21" s="69"/>
      <c r="F21" s="45">
        <v>5</v>
      </c>
      <c r="G21" s="32" t="str">
        <f t="shared" si="0"/>
        <v>FALTA AVALIAR</v>
      </c>
      <c r="H21" s="32" t="str">
        <f t="shared" si="1"/>
        <v>FALTA AVALIAR</v>
      </c>
      <c r="I21" s="70"/>
    </row>
    <row r="22" spans="1:9" ht="25.5" x14ac:dyDescent="0.2">
      <c r="B22" s="83" t="s">
        <v>3</v>
      </c>
      <c r="C22" s="81">
        <v>5</v>
      </c>
      <c r="D22" s="47" t="s">
        <v>41</v>
      </c>
      <c r="E22" s="69"/>
      <c r="F22" s="45">
        <v>3</v>
      </c>
      <c r="G22" s="32" t="str">
        <f t="shared" si="0"/>
        <v>FALTA AVALIAR</v>
      </c>
      <c r="H22" s="32" t="str">
        <f t="shared" si="1"/>
        <v>FALTA AVALIAR</v>
      </c>
      <c r="I22" s="70"/>
    </row>
    <row r="23" spans="1:9" ht="25.5" x14ac:dyDescent="0.2">
      <c r="B23" s="83" t="s">
        <v>3</v>
      </c>
      <c r="C23" s="81">
        <v>6</v>
      </c>
      <c r="D23" s="46" t="s">
        <v>25</v>
      </c>
      <c r="E23" s="69"/>
      <c r="F23" s="45">
        <v>3</v>
      </c>
      <c r="G23" s="32" t="str">
        <f t="shared" si="0"/>
        <v>FALTA AVALIAR</v>
      </c>
      <c r="H23" s="32" t="str">
        <f t="shared" si="1"/>
        <v>FALTA AVALIAR</v>
      </c>
      <c r="I23" s="71"/>
    </row>
    <row r="24" spans="1:9" ht="51" x14ac:dyDescent="0.2">
      <c r="B24" s="83" t="s">
        <v>3</v>
      </c>
      <c r="C24" s="81">
        <v>7</v>
      </c>
      <c r="D24" s="47" t="s">
        <v>42</v>
      </c>
      <c r="E24" s="69"/>
      <c r="F24" s="45">
        <v>3</v>
      </c>
      <c r="G24" s="32" t="str">
        <f t="shared" si="0"/>
        <v>FALTA AVALIAR</v>
      </c>
      <c r="H24" s="32" t="str">
        <f t="shared" si="1"/>
        <v>FALTA AVALIAR</v>
      </c>
      <c r="I24" s="70"/>
    </row>
    <row r="25" spans="1:9" ht="51" x14ac:dyDescent="0.2">
      <c r="B25" s="83" t="s">
        <v>3</v>
      </c>
      <c r="C25" s="81">
        <v>8</v>
      </c>
      <c r="D25" s="46" t="s">
        <v>129</v>
      </c>
      <c r="E25" s="69"/>
      <c r="F25" s="45">
        <v>3</v>
      </c>
      <c r="G25" s="32" t="str">
        <f t="shared" si="0"/>
        <v>FALTA AVALIAR</v>
      </c>
      <c r="H25" s="32" t="str">
        <f t="shared" si="1"/>
        <v>FALTA AVALIAR</v>
      </c>
      <c r="I25" s="70"/>
    </row>
    <row r="26" spans="1:9" ht="25.5" x14ac:dyDescent="0.2">
      <c r="B26" s="83" t="s">
        <v>3</v>
      </c>
      <c r="C26" s="81">
        <v>9</v>
      </c>
      <c r="D26" s="47" t="s">
        <v>27</v>
      </c>
      <c r="E26" s="69"/>
      <c r="F26" s="45">
        <v>5</v>
      </c>
      <c r="G26" s="32" t="str">
        <f t="shared" si="0"/>
        <v>FALTA AVALIAR</v>
      </c>
      <c r="H26" s="32" t="str">
        <f t="shared" si="1"/>
        <v>FALTA AVALIAR</v>
      </c>
      <c r="I26" s="71"/>
    </row>
    <row r="27" spans="1:9" ht="38.25" x14ac:dyDescent="0.2">
      <c r="B27" s="84" t="s">
        <v>3</v>
      </c>
      <c r="C27" s="82">
        <v>10</v>
      </c>
      <c r="D27" s="48" t="s">
        <v>130</v>
      </c>
      <c r="E27" s="69"/>
      <c r="F27" s="49">
        <v>4</v>
      </c>
      <c r="G27" s="32" t="str">
        <f t="shared" si="0"/>
        <v>FALTA AVALIAR</v>
      </c>
      <c r="H27" s="32" t="str">
        <f t="shared" si="1"/>
        <v>FALTA AVALIAR</v>
      </c>
      <c r="I27" s="72"/>
    </row>
    <row r="28" spans="1:9" ht="25.5" x14ac:dyDescent="0.2">
      <c r="B28" s="83" t="s">
        <v>3</v>
      </c>
      <c r="C28" s="81">
        <v>11</v>
      </c>
      <c r="D28" s="46" t="s">
        <v>43</v>
      </c>
      <c r="E28" s="69"/>
      <c r="F28" s="45">
        <v>2</v>
      </c>
      <c r="G28" s="32" t="str">
        <f t="shared" si="0"/>
        <v>FALTA AVALIAR</v>
      </c>
      <c r="H28" s="32" t="str">
        <f t="shared" si="1"/>
        <v>FALTA AVALIAR</v>
      </c>
      <c r="I28" s="70"/>
    </row>
    <row r="29" spans="1:9" ht="25.5" x14ac:dyDescent="0.2">
      <c r="B29" s="83" t="s">
        <v>3</v>
      </c>
      <c r="C29" s="81">
        <v>12</v>
      </c>
      <c r="D29" s="46" t="s">
        <v>123</v>
      </c>
      <c r="E29" s="69"/>
      <c r="F29" s="45">
        <v>2</v>
      </c>
      <c r="G29" s="32" t="str">
        <f t="shared" si="0"/>
        <v>FALTA AVALIAR</v>
      </c>
      <c r="H29" s="32" t="str">
        <f t="shared" si="1"/>
        <v>FALTA AVALIAR</v>
      </c>
      <c r="I29" s="70"/>
    </row>
    <row r="30" spans="1:9" x14ac:dyDescent="0.2">
      <c r="D30" s="23"/>
      <c r="G30" s="7"/>
      <c r="H30" s="7"/>
      <c r="I30" s="14"/>
    </row>
    <row r="31" spans="1:9" x14ac:dyDescent="0.2">
      <c r="A31" s="4"/>
      <c r="B31" s="12" t="s">
        <v>12</v>
      </c>
      <c r="C31" s="36"/>
      <c r="D31" s="15" t="s">
        <v>19</v>
      </c>
      <c r="F31" s="11"/>
      <c r="G31" s="7"/>
      <c r="H31" s="7"/>
      <c r="I31" s="14"/>
    </row>
    <row r="32" spans="1:9" ht="25.5" x14ac:dyDescent="0.2">
      <c r="B32" s="83" t="s">
        <v>4</v>
      </c>
      <c r="C32" s="81">
        <v>1</v>
      </c>
      <c r="D32" s="46" t="s">
        <v>2</v>
      </c>
      <c r="E32" s="69"/>
      <c r="F32" s="45">
        <v>3</v>
      </c>
      <c r="G32" s="32" t="str">
        <f t="shared" ref="G32:G37" si="2">IF(E32="","FALTA AVALIAR",IF(E32=1,F32,0))</f>
        <v>FALTA AVALIAR</v>
      </c>
      <c r="H32" s="32" t="str">
        <f t="shared" ref="H32:H37" si="3">IF(E32="","FALTA AVALIAR",IF(E32=0,F32,0))</f>
        <v>FALTA AVALIAR</v>
      </c>
      <c r="I32" s="70"/>
    </row>
    <row r="33" spans="2:9" ht="25.5" x14ac:dyDescent="0.2">
      <c r="B33" s="83" t="s">
        <v>4</v>
      </c>
      <c r="C33" s="81">
        <v>2</v>
      </c>
      <c r="D33" s="47" t="s">
        <v>28</v>
      </c>
      <c r="E33" s="69"/>
      <c r="F33" s="45">
        <v>2</v>
      </c>
      <c r="G33" s="32" t="str">
        <f t="shared" si="2"/>
        <v>FALTA AVALIAR</v>
      </c>
      <c r="H33" s="32" t="str">
        <f t="shared" si="3"/>
        <v>FALTA AVALIAR</v>
      </c>
      <c r="I33" s="70"/>
    </row>
    <row r="34" spans="2:9" ht="25.5" x14ac:dyDescent="0.2">
      <c r="B34" s="83" t="s">
        <v>4</v>
      </c>
      <c r="C34" s="81">
        <v>3</v>
      </c>
      <c r="D34" s="47" t="s">
        <v>29</v>
      </c>
      <c r="E34" s="69"/>
      <c r="F34" s="45">
        <v>2</v>
      </c>
      <c r="G34" s="32" t="str">
        <f t="shared" si="2"/>
        <v>FALTA AVALIAR</v>
      </c>
      <c r="H34" s="32" t="str">
        <f t="shared" si="3"/>
        <v>FALTA AVALIAR</v>
      </c>
      <c r="I34" s="70"/>
    </row>
    <row r="35" spans="2:9" ht="38.25" x14ac:dyDescent="0.2">
      <c r="B35" s="83" t="s">
        <v>4</v>
      </c>
      <c r="C35" s="81">
        <v>4</v>
      </c>
      <c r="D35" s="47" t="s">
        <v>30</v>
      </c>
      <c r="E35" s="69"/>
      <c r="F35" s="45">
        <v>5</v>
      </c>
      <c r="G35" s="32" t="str">
        <f t="shared" si="2"/>
        <v>FALTA AVALIAR</v>
      </c>
      <c r="H35" s="32" t="str">
        <f t="shared" si="3"/>
        <v>FALTA AVALIAR</v>
      </c>
      <c r="I35" s="70"/>
    </row>
    <row r="36" spans="2:9" ht="38.25" x14ac:dyDescent="0.2">
      <c r="B36" s="83" t="s">
        <v>4</v>
      </c>
      <c r="C36" s="81">
        <v>5</v>
      </c>
      <c r="D36" s="46" t="s">
        <v>44</v>
      </c>
      <c r="E36" s="69"/>
      <c r="F36" s="45">
        <v>5</v>
      </c>
      <c r="G36" s="32" t="str">
        <f t="shared" si="2"/>
        <v>FALTA AVALIAR</v>
      </c>
      <c r="H36" s="32" t="str">
        <f t="shared" si="3"/>
        <v>FALTA AVALIAR</v>
      </c>
      <c r="I36" s="70"/>
    </row>
    <row r="37" spans="2:9" ht="25.5" x14ac:dyDescent="0.2">
      <c r="B37" s="83" t="s">
        <v>4</v>
      </c>
      <c r="C37" s="81">
        <v>6</v>
      </c>
      <c r="D37" s="46" t="s">
        <v>31</v>
      </c>
      <c r="E37" s="69"/>
      <c r="F37" s="45">
        <v>5</v>
      </c>
      <c r="G37" s="32" t="str">
        <f t="shared" si="2"/>
        <v>FALTA AVALIAR</v>
      </c>
      <c r="H37" s="32" t="str">
        <f t="shared" si="3"/>
        <v>FALTA AVALIAR</v>
      </c>
      <c r="I37" s="70"/>
    </row>
    <row r="38" spans="2:9" x14ac:dyDescent="0.2">
      <c r="D38" s="23"/>
      <c r="G38" s="7"/>
      <c r="H38" s="7"/>
      <c r="I38" s="14"/>
    </row>
    <row r="39" spans="2:9" x14ac:dyDescent="0.2">
      <c r="B39" s="12" t="s">
        <v>5</v>
      </c>
      <c r="C39" s="36"/>
      <c r="D39" s="13" t="s">
        <v>8</v>
      </c>
      <c r="F39" s="11"/>
      <c r="G39" s="7"/>
      <c r="H39" s="7"/>
      <c r="I39" s="14"/>
    </row>
    <row r="40" spans="2:9" ht="25.5" x14ac:dyDescent="0.2">
      <c r="B40" s="83" t="s">
        <v>5</v>
      </c>
      <c r="C40" s="81">
        <v>1</v>
      </c>
      <c r="D40" s="46" t="s">
        <v>45</v>
      </c>
      <c r="E40" s="69"/>
      <c r="F40" s="45">
        <v>5</v>
      </c>
      <c r="G40" s="32" t="str">
        <f t="shared" ref="G40:G51" si="4">IF(E40="","FALTA AVALIAR",IF(E40=1,F40,0))</f>
        <v>FALTA AVALIAR</v>
      </c>
      <c r="H40" s="32" t="str">
        <f t="shared" ref="H40:H51" si="5">IF(E40="","FALTA AVALIAR",IF(E40=0,F40,0))</f>
        <v>FALTA AVALIAR</v>
      </c>
      <c r="I40" s="70"/>
    </row>
    <row r="41" spans="2:9" ht="25.5" x14ac:dyDescent="0.2">
      <c r="B41" s="83" t="s">
        <v>5</v>
      </c>
      <c r="C41" s="81">
        <v>2</v>
      </c>
      <c r="D41" s="46" t="s">
        <v>39</v>
      </c>
      <c r="E41" s="69"/>
      <c r="F41" s="45">
        <v>4</v>
      </c>
      <c r="G41" s="32" t="str">
        <f t="shared" si="4"/>
        <v>FALTA AVALIAR</v>
      </c>
      <c r="H41" s="32" t="str">
        <f t="shared" si="5"/>
        <v>FALTA AVALIAR</v>
      </c>
      <c r="I41" s="70"/>
    </row>
    <row r="42" spans="2:9" ht="25.5" x14ac:dyDescent="0.2">
      <c r="B42" s="83" t="s">
        <v>5</v>
      </c>
      <c r="C42" s="81">
        <v>3</v>
      </c>
      <c r="D42" s="46" t="s">
        <v>46</v>
      </c>
      <c r="E42" s="69"/>
      <c r="F42" s="45">
        <v>4</v>
      </c>
      <c r="G42" s="32" t="str">
        <f t="shared" si="4"/>
        <v>FALTA AVALIAR</v>
      </c>
      <c r="H42" s="32" t="str">
        <f t="shared" si="5"/>
        <v>FALTA AVALIAR</v>
      </c>
      <c r="I42" s="70"/>
    </row>
    <row r="43" spans="2:9" ht="25.5" x14ac:dyDescent="0.2">
      <c r="B43" s="83" t="s">
        <v>5</v>
      </c>
      <c r="C43" s="81">
        <v>4</v>
      </c>
      <c r="D43" s="46" t="s">
        <v>47</v>
      </c>
      <c r="E43" s="69"/>
      <c r="F43" s="45">
        <v>3</v>
      </c>
      <c r="G43" s="32" t="str">
        <f t="shared" si="4"/>
        <v>FALTA AVALIAR</v>
      </c>
      <c r="H43" s="32" t="str">
        <f t="shared" si="5"/>
        <v>FALTA AVALIAR</v>
      </c>
      <c r="I43" s="70"/>
    </row>
    <row r="44" spans="2:9" ht="25.5" x14ac:dyDescent="0.2">
      <c r="B44" s="83" t="s">
        <v>5</v>
      </c>
      <c r="C44" s="81">
        <v>5</v>
      </c>
      <c r="D44" s="46" t="s">
        <v>48</v>
      </c>
      <c r="E44" s="69"/>
      <c r="F44" s="45">
        <v>4</v>
      </c>
      <c r="G44" s="32" t="str">
        <f t="shared" si="4"/>
        <v>FALTA AVALIAR</v>
      </c>
      <c r="H44" s="32" t="str">
        <f t="shared" si="5"/>
        <v>FALTA AVALIAR</v>
      </c>
      <c r="I44" s="70"/>
    </row>
    <row r="45" spans="2:9" ht="25.5" x14ac:dyDescent="0.2">
      <c r="B45" s="83" t="s">
        <v>5</v>
      </c>
      <c r="C45" s="81">
        <v>6</v>
      </c>
      <c r="D45" s="46" t="s">
        <v>20</v>
      </c>
      <c r="E45" s="69"/>
      <c r="F45" s="45">
        <v>5</v>
      </c>
      <c r="G45" s="32" t="str">
        <f t="shared" si="4"/>
        <v>FALTA AVALIAR</v>
      </c>
      <c r="H45" s="32" t="str">
        <f t="shared" si="5"/>
        <v>FALTA AVALIAR</v>
      </c>
      <c r="I45" s="70"/>
    </row>
    <row r="46" spans="2:9" ht="25.5" x14ac:dyDescent="0.2">
      <c r="B46" s="83" t="s">
        <v>5</v>
      </c>
      <c r="C46" s="81">
        <v>7</v>
      </c>
      <c r="D46" s="46" t="s">
        <v>32</v>
      </c>
      <c r="E46" s="69"/>
      <c r="F46" s="45">
        <v>3</v>
      </c>
      <c r="G46" s="32" t="str">
        <f t="shared" si="4"/>
        <v>FALTA AVALIAR</v>
      </c>
      <c r="H46" s="32" t="str">
        <f t="shared" si="5"/>
        <v>FALTA AVALIAR</v>
      </c>
      <c r="I46" s="70"/>
    </row>
    <row r="47" spans="2:9" ht="25.5" x14ac:dyDescent="0.2">
      <c r="B47" s="83" t="s">
        <v>5</v>
      </c>
      <c r="C47" s="81">
        <v>8</v>
      </c>
      <c r="D47" s="46" t="s">
        <v>100</v>
      </c>
      <c r="E47" s="69"/>
      <c r="F47" s="45">
        <v>2</v>
      </c>
      <c r="G47" s="32" t="str">
        <f t="shared" si="4"/>
        <v>FALTA AVALIAR</v>
      </c>
      <c r="H47" s="32" t="str">
        <f t="shared" si="5"/>
        <v>FALTA AVALIAR</v>
      </c>
      <c r="I47" s="71"/>
    </row>
    <row r="48" spans="2:9" ht="25.5" x14ac:dyDescent="0.2">
      <c r="B48" s="83" t="s">
        <v>5</v>
      </c>
      <c r="C48" s="81">
        <v>9</v>
      </c>
      <c r="D48" s="46" t="s">
        <v>124</v>
      </c>
      <c r="E48" s="69"/>
      <c r="F48" s="45">
        <v>3</v>
      </c>
      <c r="G48" s="32" t="str">
        <f t="shared" si="4"/>
        <v>FALTA AVALIAR</v>
      </c>
      <c r="H48" s="32" t="str">
        <f t="shared" si="5"/>
        <v>FALTA AVALIAR</v>
      </c>
      <c r="I48" s="70"/>
    </row>
    <row r="49" spans="2:9" ht="25.5" x14ac:dyDescent="0.2">
      <c r="B49" s="83" t="s">
        <v>5</v>
      </c>
      <c r="C49" s="81">
        <v>10</v>
      </c>
      <c r="D49" s="46" t="s">
        <v>33</v>
      </c>
      <c r="E49" s="69"/>
      <c r="F49" s="45">
        <v>3</v>
      </c>
      <c r="G49" s="32" t="str">
        <f t="shared" si="4"/>
        <v>FALTA AVALIAR</v>
      </c>
      <c r="H49" s="32" t="str">
        <f t="shared" si="5"/>
        <v>FALTA AVALIAR</v>
      </c>
      <c r="I49" s="70"/>
    </row>
    <row r="50" spans="2:9" ht="38.25" x14ac:dyDescent="0.2">
      <c r="B50" s="83" t="s">
        <v>5</v>
      </c>
      <c r="C50" s="81">
        <v>11</v>
      </c>
      <c r="D50" s="46" t="s">
        <v>101</v>
      </c>
      <c r="E50" s="69"/>
      <c r="F50" s="45">
        <v>5</v>
      </c>
      <c r="G50" s="32" t="str">
        <f t="shared" si="4"/>
        <v>FALTA AVALIAR</v>
      </c>
      <c r="H50" s="32" t="str">
        <f t="shared" si="5"/>
        <v>FALTA AVALIAR</v>
      </c>
      <c r="I50" s="70"/>
    </row>
    <row r="51" spans="2:9" ht="38.25" x14ac:dyDescent="0.2">
      <c r="B51" s="83" t="s">
        <v>5</v>
      </c>
      <c r="C51" s="81">
        <v>12</v>
      </c>
      <c r="D51" s="47" t="s">
        <v>102</v>
      </c>
      <c r="E51" s="69"/>
      <c r="F51" s="45">
        <v>2</v>
      </c>
      <c r="G51" s="32" t="str">
        <f t="shared" si="4"/>
        <v>FALTA AVALIAR</v>
      </c>
      <c r="H51" s="32" t="str">
        <f t="shared" si="5"/>
        <v>FALTA AVALIAR</v>
      </c>
      <c r="I51" s="70"/>
    </row>
    <row r="52" spans="2:9" x14ac:dyDescent="0.2">
      <c r="D52" s="23"/>
      <c r="E52" s="8"/>
      <c r="G52" s="7"/>
      <c r="H52" s="7"/>
      <c r="I52" s="16"/>
    </row>
    <row r="53" spans="2:9" x14ac:dyDescent="0.2">
      <c r="B53" s="12" t="s">
        <v>13</v>
      </c>
      <c r="C53" s="36"/>
      <c r="D53" s="13" t="s">
        <v>9</v>
      </c>
      <c r="E53" s="11"/>
      <c r="F53" s="11"/>
      <c r="G53" s="7"/>
      <c r="H53" s="7"/>
      <c r="I53" s="14"/>
    </row>
    <row r="54" spans="2:9" ht="25.5" x14ac:dyDescent="0.2">
      <c r="B54" s="83" t="s">
        <v>6</v>
      </c>
      <c r="C54" s="81">
        <v>1</v>
      </c>
      <c r="D54" s="46" t="s">
        <v>49</v>
      </c>
      <c r="E54" s="69"/>
      <c r="F54" s="45">
        <v>4</v>
      </c>
      <c r="G54" s="32" t="str">
        <f t="shared" ref="G54:G68" si="6">IF(E54="","FALTA AVALIAR",IF(E54=1,F54,0))</f>
        <v>FALTA AVALIAR</v>
      </c>
      <c r="H54" s="32" t="str">
        <f t="shared" ref="H54:H68" si="7">IF(E54="","FALTA AVALIAR",IF(E54=0,F54,0))</f>
        <v>FALTA AVALIAR</v>
      </c>
      <c r="I54" s="70"/>
    </row>
    <row r="55" spans="2:9" ht="25.5" x14ac:dyDescent="0.2">
      <c r="B55" s="83" t="s">
        <v>6</v>
      </c>
      <c r="C55" s="81">
        <v>2</v>
      </c>
      <c r="D55" s="46" t="s">
        <v>50</v>
      </c>
      <c r="E55" s="69"/>
      <c r="F55" s="45">
        <v>5</v>
      </c>
      <c r="G55" s="32" t="str">
        <f t="shared" si="6"/>
        <v>FALTA AVALIAR</v>
      </c>
      <c r="H55" s="32" t="str">
        <f t="shared" si="7"/>
        <v>FALTA AVALIAR</v>
      </c>
      <c r="I55" s="70"/>
    </row>
    <row r="56" spans="2:9" ht="25.5" x14ac:dyDescent="0.2">
      <c r="B56" s="83" t="s">
        <v>6</v>
      </c>
      <c r="C56" s="81">
        <v>3</v>
      </c>
      <c r="D56" s="46" t="s">
        <v>131</v>
      </c>
      <c r="E56" s="69"/>
      <c r="F56" s="45">
        <v>5</v>
      </c>
      <c r="G56" s="32" t="str">
        <f t="shared" si="6"/>
        <v>FALTA AVALIAR</v>
      </c>
      <c r="H56" s="32" t="str">
        <f t="shared" si="7"/>
        <v>FALTA AVALIAR</v>
      </c>
      <c r="I56" s="70"/>
    </row>
    <row r="57" spans="2:9" ht="25.5" x14ac:dyDescent="0.2">
      <c r="B57" s="83" t="s">
        <v>6</v>
      </c>
      <c r="C57" s="81">
        <v>4</v>
      </c>
      <c r="D57" s="46" t="s">
        <v>51</v>
      </c>
      <c r="E57" s="69"/>
      <c r="F57" s="45">
        <v>5</v>
      </c>
      <c r="G57" s="32" t="str">
        <f t="shared" si="6"/>
        <v>FALTA AVALIAR</v>
      </c>
      <c r="H57" s="32" t="str">
        <f t="shared" si="7"/>
        <v>FALTA AVALIAR</v>
      </c>
      <c r="I57" s="70"/>
    </row>
    <row r="58" spans="2:9" ht="38.25" x14ac:dyDescent="0.2">
      <c r="B58" s="83" t="s">
        <v>6</v>
      </c>
      <c r="C58" s="81">
        <v>5</v>
      </c>
      <c r="D58" s="46" t="s">
        <v>52</v>
      </c>
      <c r="E58" s="69"/>
      <c r="F58" s="45">
        <v>2</v>
      </c>
      <c r="G58" s="32" t="str">
        <f t="shared" si="6"/>
        <v>FALTA AVALIAR</v>
      </c>
      <c r="H58" s="32" t="str">
        <f t="shared" si="7"/>
        <v>FALTA AVALIAR</v>
      </c>
      <c r="I58" s="70"/>
    </row>
    <row r="59" spans="2:9" ht="38.25" x14ac:dyDescent="0.2">
      <c r="B59" s="83" t="s">
        <v>6</v>
      </c>
      <c r="C59" s="81">
        <v>6</v>
      </c>
      <c r="D59" s="46" t="s">
        <v>53</v>
      </c>
      <c r="E59" s="69"/>
      <c r="F59" s="45">
        <v>2</v>
      </c>
      <c r="G59" s="32" t="str">
        <f t="shared" si="6"/>
        <v>FALTA AVALIAR</v>
      </c>
      <c r="H59" s="32" t="str">
        <f t="shared" si="7"/>
        <v>FALTA AVALIAR</v>
      </c>
      <c r="I59" s="70"/>
    </row>
    <row r="60" spans="2:9" ht="51" x14ac:dyDescent="0.2">
      <c r="B60" s="83" t="s">
        <v>6</v>
      </c>
      <c r="C60" s="81">
        <v>7</v>
      </c>
      <c r="D60" s="46" t="s">
        <v>125</v>
      </c>
      <c r="E60" s="69"/>
      <c r="F60" s="45">
        <v>4</v>
      </c>
      <c r="G60" s="32" t="str">
        <f t="shared" si="6"/>
        <v>FALTA AVALIAR</v>
      </c>
      <c r="H60" s="32" t="str">
        <f t="shared" si="7"/>
        <v>FALTA AVALIAR</v>
      </c>
      <c r="I60" s="70"/>
    </row>
    <row r="61" spans="2:9" ht="38.25" x14ac:dyDescent="0.2">
      <c r="B61" s="83" t="s">
        <v>6</v>
      </c>
      <c r="C61" s="81">
        <v>8</v>
      </c>
      <c r="D61" s="46" t="s">
        <v>54</v>
      </c>
      <c r="E61" s="69"/>
      <c r="F61" s="45">
        <v>3</v>
      </c>
      <c r="G61" s="32" t="str">
        <f t="shared" si="6"/>
        <v>FALTA AVALIAR</v>
      </c>
      <c r="H61" s="32" t="str">
        <f t="shared" si="7"/>
        <v>FALTA AVALIAR</v>
      </c>
      <c r="I61" s="70"/>
    </row>
    <row r="62" spans="2:9" ht="25.5" x14ac:dyDescent="0.2">
      <c r="B62" s="83" t="s">
        <v>6</v>
      </c>
      <c r="C62" s="81">
        <v>9</v>
      </c>
      <c r="D62" s="46" t="s">
        <v>55</v>
      </c>
      <c r="E62" s="69"/>
      <c r="F62" s="45">
        <v>5</v>
      </c>
      <c r="G62" s="32" t="str">
        <f t="shared" si="6"/>
        <v>FALTA AVALIAR</v>
      </c>
      <c r="H62" s="32" t="str">
        <f t="shared" si="7"/>
        <v>FALTA AVALIAR</v>
      </c>
      <c r="I62" s="70"/>
    </row>
    <row r="63" spans="2:9" ht="25.5" x14ac:dyDescent="0.2">
      <c r="B63" s="83" t="s">
        <v>6</v>
      </c>
      <c r="C63" s="81">
        <v>10</v>
      </c>
      <c r="D63" s="46" t="s">
        <v>56</v>
      </c>
      <c r="E63" s="69"/>
      <c r="F63" s="45">
        <v>5</v>
      </c>
      <c r="G63" s="32" t="str">
        <f t="shared" si="6"/>
        <v>FALTA AVALIAR</v>
      </c>
      <c r="H63" s="32" t="str">
        <f t="shared" si="7"/>
        <v>FALTA AVALIAR</v>
      </c>
      <c r="I63" s="70"/>
    </row>
    <row r="64" spans="2:9" ht="25.5" x14ac:dyDescent="0.2">
      <c r="B64" s="83" t="s">
        <v>6</v>
      </c>
      <c r="C64" s="81">
        <v>11</v>
      </c>
      <c r="D64" s="46" t="s">
        <v>57</v>
      </c>
      <c r="E64" s="69"/>
      <c r="F64" s="45">
        <v>1</v>
      </c>
      <c r="G64" s="32" t="str">
        <f t="shared" si="6"/>
        <v>FALTA AVALIAR</v>
      </c>
      <c r="H64" s="32" t="str">
        <f t="shared" si="7"/>
        <v>FALTA AVALIAR</v>
      </c>
      <c r="I64" s="70"/>
    </row>
    <row r="65" spans="2:22" ht="25.5" x14ac:dyDescent="0.2">
      <c r="B65" s="83" t="s">
        <v>6</v>
      </c>
      <c r="C65" s="81">
        <v>12</v>
      </c>
      <c r="D65" s="46" t="s">
        <v>58</v>
      </c>
      <c r="E65" s="69"/>
      <c r="F65" s="45">
        <v>2</v>
      </c>
      <c r="G65" s="32" t="str">
        <f t="shared" si="6"/>
        <v>FALTA AVALIAR</v>
      </c>
      <c r="H65" s="32" t="str">
        <f t="shared" si="7"/>
        <v>FALTA AVALIAR</v>
      </c>
      <c r="I65" s="70"/>
    </row>
    <row r="66" spans="2:22" ht="25.5" x14ac:dyDescent="0.2">
      <c r="B66" s="83" t="s">
        <v>6</v>
      </c>
      <c r="C66" s="81">
        <v>13</v>
      </c>
      <c r="D66" s="46" t="s">
        <v>59</v>
      </c>
      <c r="E66" s="69"/>
      <c r="F66" s="45">
        <v>2</v>
      </c>
      <c r="G66" s="32" t="str">
        <f t="shared" si="6"/>
        <v>FALTA AVALIAR</v>
      </c>
      <c r="H66" s="32" t="str">
        <f t="shared" si="7"/>
        <v>FALTA AVALIAR</v>
      </c>
      <c r="I66" s="70"/>
    </row>
    <row r="67" spans="2:22" ht="25.5" x14ac:dyDescent="0.2">
      <c r="B67" s="83" t="s">
        <v>6</v>
      </c>
      <c r="C67" s="81">
        <v>14</v>
      </c>
      <c r="D67" s="46" t="s">
        <v>21</v>
      </c>
      <c r="E67" s="69"/>
      <c r="F67" s="45">
        <v>3</v>
      </c>
      <c r="G67" s="32" t="str">
        <f t="shared" si="6"/>
        <v>FALTA AVALIAR</v>
      </c>
      <c r="H67" s="32" t="str">
        <f t="shared" si="7"/>
        <v>FALTA AVALIAR</v>
      </c>
      <c r="I67" s="71"/>
    </row>
    <row r="68" spans="2:22" ht="25.5" x14ac:dyDescent="0.2">
      <c r="B68" s="83" t="s">
        <v>6</v>
      </c>
      <c r="C68" s="81">
        <v>15</v>
      </c>
      <c r="D68" s="46" t="s">
        <v>34</v>
      </c>
      <c r="E68" s="69"/>
      <c r="F68" s="45">
        <v>4</v>
      </c>
      <c r="G68" s="32" t="str">
        <f t="shared" si="6"/>
        <v>FALTA AVALIAR</v>
      </c>
      <c r="H68" s="32" t="str">
        <f t="shared" si="7"/>
        <v>FALTA AVALIAR</v>
      </c>
      <c r="I68" s="70"/>
    </row>
    <row r="69" spans="2:22" x14ac:dyDescent="0.2">
      <c r="G69" s="19">
        <f>SUM(G18:G68)</f>
        <v>0</v>
      </c>
      <c r="H69" s="19">
        <f>SUM(H18:H68)</f>
        <v>0</v>
      </c>
      <c r="I69" s="19"/>
    </row>
    <row r="70" spans="2:22" x14ac:dyDescent="0.2">
      <c r="C70" s="5"/>
      <c r="D70" s="28" t="s">
        <v>14</v>
      </c>
      <c r="E70" s="8" t="s">
        <v>23</v>
      </c>
      <c r="F70" s="5"/>
    </row>
    <row r="71" spans="2:22" ht="15" x14ac:dyDescent="0.2">
      <c r="D71" s="29" t="s">
        <v>15</v>
      </c>
      <c r="E71" s="8" t="s">
        <v>37</v>
      </c>
      <c r="H71" s="24" t="s">
        <v>108</v>
      </c>
      <c r="I71" s="50" t="e">
        <f>G69/SUM(G69:H69)</f>
        <v>#DIV/0!</v>
      </c>
    </row>
    <row r="72" spans="2:22" ht="15" x14ac:dyDescent="0.2">
      <c r="D72" s="29" t="s">
        <v>16</v>
      </c>
      <c r="E72" s="8" t="s">
        <v>36</v>
      </c>
      <c r="H72" s="30" t="s">
        <v>35</v>
      </c>
      <c r="I72" s="51" t="e">
        <f>IF(I71&gt;0.95,"EXCELENTE",IF(AND(I71&gt;0.75,I71&lt;=0.95),"ADEQUADO",IF(AND(I71&gt;0.6,I71&lt;=0.75),"INADEQUADO","INSUFICIENTE")))</f>
        <v>#DIV/0!</v>
      </c>
    </row>
    <row r="73" spans="2:22" x14ac:dyDescent="0.2">
      <c r="D73" s="29" t="s">
        <v>17</v>
      </c>
      <c r="E73" s="8" t="s">
        <v>38</v>
      </c>
      <c r="F73" s="5"/>
      <c r="G73" s="5"/>
      <c r="H73" s="5"/>
    </row>
    <row r="75" spans="2:22" ht="15" customHeight="1" x14ac:dyDescent="0.2">
      <c r="E75" s="88" t="s">
        <v>128</v>
      </c>
      <c r="F75" s="88"/>
      <c r="G75" s="88"/>
      <c r="H75" s="88"/>
      <c r="I75" s="63" t="s">
        <v>96</v>
      </c>
      <c r="J75" s="56"/>
      <c r="L75" s="56"/>
      <c r="M75" s="56"/>
      <c r="N75" s="56"/>
      <c r="O75" s="56"/>
      <c r="P75" s="56"/>
      <c r="Q75" s="56"/>
      <c r="R75" s="56"/>
      <c r="T75" s="64"/>
      <c r="U75" s="64"/>
      <c r="V75" s="64"/>
    </row>
    <row r="76" spans="2:22" ht="18.75" customHeight="1" x14ac:dyDescent="0.2">
      <c r="D76" s="62" t="s">
        <v>104</v>
      </c>
      <c r="E76" s="87">
        <f>'FAE Global'!C47</f>
        <v>0</v>
      </c>
      <c r="F76" s="87"/>
      <c r="G76" s="87"/>
      <c r="H76" s="87"/>
      <c r="I76" s="31"/>
      <c r="J76" s="57"/>
      <c r="L76" s="58"/>
      <c r="M76" s="58"/>
      <c r="N76" s="58"/>
      <c r="O76" s="58"/>
      <c r="P76" s="58"/>
      <c r="Q76" s="58"/>
      <c r="R76" s="58"/>
      <c r="S76" s="59"/>
      <c r="T76" s="59"/>
      <c r="U76" s="59"/>
      <c r="V76" s="60"/>
    </row>
    <row r="77" spans="2:22" ht="18.75" customHeight="1" x14ac:dyDescent="0.2">
      <c r="D77" s="46" t="s">
        <v>98</v>
      </c>
      <c r="E77" s="87">
        <f>'FAE Global'!C48</f>
        <v>0</v>
      </c>
      <c r="F77" s="87"/>
      <c r="G77" s="87"/>
      <c r="H77" s="87"/>
      <c r="I77" s="31"/>
      <c r="J77" s="61"/>
      <c r="L77" s="58"/>
      <c r="M77" s="58"/>
      <c r="N77" s="58"/>
      <c r="O77" s="58"/>
      <c r="P77" s="58"/>
      <c r="Q77" s="58"/>
      <c r="R77" s="58"/>
      <c r="S77" s="59"/>
      <c r="T77" s="59"/>
      <c r="U77" s="59"/>
      <c r="V77" s="60"/>
    </row>
    <row r="78" spans="2:22" ht="18.75" customHeight="1" x14ac:dyDescent="0.2">
      <c r="D78" s="46" t="s">
        <v>99</v>
      </c>
      <c r="E78" s="87">
        <f>'FAE Global'!C49</f>
        <v>0</v>
      </c>
      <c r="F78" s="87"/>
      <c r="G78" s="87"/>
      <c r="H78" s="87"/>
      <c r="I78" s="31"/>
      <c r="J78" s="61"/>
      <c r="L78" s="58"/>
      <c r="M78" s="58"/>
      <c r="N78" s="58"/>
      <c r="O78" s="58"/>
      <c r="P78" s="58"/>
      <c r="Q78" s="58"/>
      <c r="R78" s="58"/>
      <c r="S78" s="59"/>
      <c r="T78" s="59"/>
      <c r="U78" s="59"/>
      <c r="V78" s="60"/>
    </row>
    <row r="79" spans="2:22" ht="18.75" customHeight="1" x14ac:dyDescent="0.2">
      <c r="D79" s="62" t="s">
        <v>97</v>
      </c>
      <c r="E79" s="87">
        <f>'FAE Global'!C50</f>
        <v>0</v>
      </c>
      <c r="F79" s="87"/>
      <c r="G79" s="87"/>
      <c r="H79" s="87"/>
      <c r="I79" s="31"/>
      <c r="J79" s="57"/>
      <c r="L79" s="58"/>
      <c r="M79" s="58"/>
      <c r="N79" s="58"/>
      <c r="O79" s="58"/>
      <c r="P79" s="58"/>
      <c r="Q79" s="58"/>
      <c r="R79" s="58"/>
      <c r="S79" s="59"/>
      <c r="T79" s="59"/>
      <c r="U79" s="59"/>
      <c r="V79" s="60"/>
    </row>
  </sheetData>
  <mergeCells count="7">
    <mergeCell ref="A1:H1"/>
    <mergeCell ref="A2:H2"/>
    <mergeCell ref="E79:H79"/>
    <mergeCell ref="E75:H75"/>
    <mergeCell ref="E76:H76"/>
    <mergeCell ref="E77:H77"/>
    <mergeCell ref="E78:H78"/>
  </mergeCells>
  <conditionalFormatting sqref="A16:H16 A12:C14 A1:XFD11 J16:XFD16 A17:XFD1048576 A15:XFD15 E12:XFD14">
    <cfRule type="containsText" dxfId="18" priority="4" operator="containsText" text="FALTA AVALIAR">
      <formula>NOT(ISERROR(SEARCH("FALTA AVALIAR",A1)))</formula>
    </cfRule>
  </conditionalFormatting>
  <conditionalFormatting sqref="I16">
    <cfRule type="containsText" dxfId="17" priority="3" operator="containsText" text="FALTA AVALIAR">
      <formula>NOT(ISERROR(SEARCH("FALTA AVALIAR",I16)))</formula>
    </cfRule>
  </conditionalFormatting>
  <conditionalFormatting sqref="D12:D13">
    <cfRule type="containsText" dxfId="16" priority="2" operator="containsText" text="FALTA AVALIAR">
      <formula>NOT(ISERROR(SEARCH("FALTA AVALIAR",D12)))</formula>
    </cfRule>
  </conditionalFormatting>
  <conditionalFormatting sqref="D14">
    <cfRule type="containsText" dxfId="15" priority="1" operator="containsText" text="FALTA AVALIAR">
      <formula>NOT(ISERROR(SEARCH("FALTA AVALIAR",D14)))</formula>
    </cfRule>
  </conditionalFormatting>
  <dataValidations disablePrompts="1" count="1">
    <dataValidation type="list" allowBlank="1" showInputMessage="1" showErrorMessage="1" sqref="E18:E29 E32:E37 E40:E51 E54:E68">
      <formula1>$C$12:$C$14</formula1>
    </dataValidation>
  </dataValidations>
  <printOptions horizontalCentered="1"/>
  <pageMargins left="0" right="0" top="0.39370078740157483" bottom="0.39370078740157483" header="0" footer="0"/>
  <pageSetup paperSize="9" scale="69" fitToHeight="2" orientation="portrait" r:id="rId1"/>
  <headerFooter>
    <oddFooter>&amp;LIA/ENG/0026-005&amp;R&amp;P/&amp;N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showGridLines="0" zoomScale="145" zoomScaleNormal="145" zoomScaleSheetLayoutView="160" workbookViewId="0">
      <selection activeCell="D28" sqref="D28"/>
    </sheetView>
  </sheetViews>
  <sheetFormatPr defaultColWidth="9.140625" defaultRowHeight="12.75" x14ac:dyDescent="0.2"/>
  <cols>
    <col min="1" max="1" width="2.28515625" style="5" customWidth="1"/>
    <col min="2" max="2" width="2.5703125" style="1" customWidth="1"/>
    <col min="3" max="3" width="3.140625" style="2" customWidth="1"/>
    <col min="4" max="4" width="62.5703125" style="6" customWidth="1"/>
    <col min="5" max="5" width="11.42578125" style="7" customWidth="1"/>
    <col min="6" max="6" width="6.140625" style="8" bestFit="1" customWidth="1"/>
    <col min="7" max="7" width="13.5703125" style="16" customWidth="1"/>
    <col min="8" max="8" width="13.5703125" style="8" customWidth="1"/>
    <col min="9" max="9" width="35.7109375" style="8" customWidth="1"/>
    <col min="10" max="10" width="34" style="22" customWidth="1"/>
    <col min="11" max="16384" width="9.140625" style="5"/>
  </cols>
  <sheetData>
    <row r="1" spans="1:10" ht="31.5" customHeight="1" x14ac:dyDescent="0.2">
      <c r="A1" s="85" t="s">
        <v>126</v>
      </c>
      <c r="B1" s="86"/>
      <c r="C1" s="86"/>
      <c r="D1" s="86"/>
      <c r="E1" s="86"/>
      <c r="F1" s="86"/>
      <c r="G1" s="86"/>
      <c r="H1" s="86"/>
      <c r="I1" s="1"/>
    </row>
    <row r="2" spans="1:10" ht="15.75" x14ac:dyDescent="0.2">
      <c r="A2" s="86" t="s">
        <v>120</v>
      </c>
      <c r="B2" s="86"/>
      <c r="C2" s="86"/>
      <c r="D2" s="86"/>
      <c r="E2" s="86"/>
      <c r="F2" s="86"/>
      <c r="G2" s="86"/>
      <c r="H2" s="86"/>
      <c r="I2" s="1"/>
    </row>
    <row r="3" spans="1:10" x14ac:dyDescent="0.2">
      <c r="A3" s="11"/>
      <c r="B3" s="11"/>
      <c r="C3" s="11"/>
      <c r="D3" s="11"/>
      <c r="E3" s="11"/>
      <c r="F3" s="11"/>
      <c r="G3" s="11"/>
      <c r="H3" s="11"/>
      <c r="I3" s="1"/>
    </row>
    <row r="4" spans="1:10" x14ac:dyDescent="0.2">
      <c r="A4" s="11"/>
      <c r="B4" s="11"/>
      <c r="C4" s="68"/>
      <c r="D4" s="5" t="s">
        <v>106</v>
      </c>
      <c r="E4" s="11"/>
      <c r="F4" s="11"/>
      <c r="G4" s="11"/>
      <c r="H4" s="11"/>
      <c r="I4" s="1"/>
    </row>
    <row r="5" spans="1:10" x14ac:dyDescent="0.2">
      <c r="A5" s="11"/>
      <c r="B5" s="11"/>
      <c r="C5" s="11"/>
      <c r="D5" s="5"/>
      <c r="E5" s="11"/>
      <c r="F5" s="11"/>
      <c r="G5" s="11"/>
      <c r="H5" s="11"/>
      <c r="I5" s="1"/>
    </row>
    <row r="6" spans="1:10" x14ac:dyDescent="0.2">
      <c r="A6" s="4"/>
      <c r="C6" s="27"/>
      <c r="D6" s="37" t="str">
        <f>CONCATENATE('FAE Global'!B6," ",'FAE Global'!C6)</f>
        <v xml:space="preserve">OBJETO: </v>
      </c>
      <c r="G6" s="37" t="str">
        <f>CONCATENATE('FAE Global'!B10," ",'FAE Global'!C10)</f>
        <v xml:space="preserve">GESTOR: </v>
      </c>
      <c r="I6" s="1"/>
    </row>
    <row r="7" spans="1:10" x14ac:dyDescent="0.2">
      <c r="A7" s="4"/>
      <c r="D7" s="37" t="str">
        <f>CONCATENATE('FAE Global'!B7," ",'FAE Global'!C7)</f>
        <v xml:space="preserve">CONTRATADA:  </v>
      </c>
      <c r="G7" s="37" t="str">
        <f>CONCATENATE('FAE Global'!B11," ",'FAE Global'!C11)</f>
        <v xml:space="preserve">TÉCNICO FISCAL: </v>
      </c>
      <c r="I7" s="1"/>
    </row>
    <row r="8" spans="1:10" x14ac:dyDescent="0.2">
      <c r="A8" s="4"/>
      <c r="D8" s="37" t="str">
        <f>CONCATENATE('FAE Global'!B8," ",'FAE Global'!C8)</f>
        <v xml:space="preserve">Nº DO CONTRATO:  </v>
      </c>
      <c r="G8" s="38" t="str">
        <f>'FAE Global'!B12</f>
        <v>DATA:</v>
      </c>
      <c r="H8" s="53">
        <f>'FAE Global'!C12</f>
        <v>0</v>
      </c>
    </row>
    <row r="9" spans="1:10" x14ac:dyDescent="0.2">
      <c r="A9" s="4"/>
      <c r="D9" s="37" t="str">
        <f>CONCATENATE('FAE Global'!B9," ",'FAE Global'!C9)</f>
        <v xml:space="preserve">Nº DA OS:  </v>
      </c>
      <c r="G9" s="38" t="str">
        <f>'FAE Global'!D12</f>
        <v>MÊS FATURA:</v>
      </c>
      <c r="H9" s="54">
        <f>'FAE Global'!E12</f>
        <v>0</v>
      </c>
    </row>
    <row r="10" spans="1:10" x14ac:dyDescent="0.2">
      <c r="I10" s="1"/>
    </row>
    <row r="11" spans="1:10" x14ac:dyDescent="0.2">
      <c r="A11" s="9"/>
      <c r="B11" s="1" t="s">
        <v>114</v>
      </c>
      <c r="D11" s="5"/>
      <c r="F11" s="22"/>
    </row>
    <row r="12" spans="1:10" x14ac:dyDescent="0.2">
      <c r="A12" s="9"/>
      <c r="C12" s="36">
        <v>1</v>
      </c>
      <c r="D12" s="4" t="s">
        <v>121</v>
      </c>
    </row>
    <row r="13" spans="1:10" x14ac:dyDescent="0.2">
      <c r="A13" s="9"/>
      <c r="C13" s="36">
        <v>0</v>
      </c>
      <c r="D13" s="4" t="s">
        <v>122</v>
      </c>
    </row>
    <row r="14" spans="1:10" x14ac:dyDescent="0.2">
      <c r="A14" s="9"/>
      <c r="C14" s="36" t="s">
        <v>1</v>
      </c>
      <c r="D14" s="4" t="s">
        <v>109</v>
      </c>
    </row>
    <row r="15" spans="1:10" x14ac:dyDescent="0.2">
      <c r="A15" s="9"/>
      <c r="C15" s="36"/>
      <c r="D15" s="4"/>
    </row>
    <row r="16" spans="1:10" ht="30.6" customHeight="1" x14ac:dyDescent="0.2">
      <c r="B16" s="40" t="s">
        <v>7</v>
      </c>
      <c r="C16" s="41"/>
      <c r="D16" s="42"/>
      <c r="E16" s="39" t="s">
        <v>22</v>
      </c>
      <c r="F16" s="33" t="s">
        <v>0</v>
      </c>
      <c r="G16" s="34" t="s">
        <v>60</v>
      </c>
      <c r="H16" s="34" t="s">
        <v>61</v>
      </c>
      <c r="I16" s="33" t="s">
        <v>107</v>
      </c>
      <c r="J16" s="20"/>
    </row>
    <row r="17" spans="1:10" ht="15" customHeight="1" x14ac:dyDescent="0.2">
      <c r="A17" s="4"/>
      <c r="B17" s="12" t="s">
        <v>10</v>
      </c>
      <c r="C17" s="36"/>
      <c r="D17" s="13" t="s">
        <v>115</v>
      </c>
      <c r="E17" s="11"/>
      <c r="F17" s="11"/>
      <c r="G17" s="11"/>
      <c r="H17" s="11"/>
      <c r="I17" s="11"/>
      <c r="J17" s="20"/>
    </row>
    <row r="18" spans="1:10" ht="38.25" x14ac:dyDescent="0.2">
      <c r="B18" s="83" t="s">
        <v>3</v>
      </c>
      <c r="C18" s="81">
        <v>1</v>
      </c>
      <c r="D18" s="44" t="s">
        <v>110</v>
      </c>
      <c r="E18" s="69"/>
      <c r="F18" s="45">
        <v>5</v>
      </c>
      <c r="G18" s="32" t="str">
        <f>IF(E18="","FALTA AVALIAR",IF(E18=1,F18,0))</f>
        <v>FALTA AVALIAR</v>
      </c>
      <c r="H18" s="32" t="str">
        <f>IF(E18="","FALTA AVALIAR",IF(E18=0,F18,0))</f>
        <v>FALTA AVALIAR</v>
      </c>
      <c r="I18" s="70"/>
      <c r="J18" s="66"/>
    </row>
    <row r="19" spans="1:10" ht="38.25" x14ac:dyDescent="0.2">
      <c r="B19" s="83" t="s">
        <v>3</v>
      </c>
      <c r="C19" s="81">
        <v>2</v>
      </c>
      <c r="D19" s="46" t="s">
        <v>116</v>
      </c>
      <c r="E19" s="69"/>
      <c r="F19" s="45">
        <v>3</v>
      </c>
      <c r="G19" s="32" t="str">
        <f t="shared" ref="G19:G22" si="0">IF(E19="","FALTA AVALIAR",IF(E19=1,F19,0))</f>
        <v>FALTA AVALIAR</v>
      </c>
      <c r="H19" s="32" t="str">
        <f t="shared" ref="H19:H22" si="1">IF(E19="","FALTA AVALIAR",IF(E19=0,F19,0))</f>
        <v>FALTA AVALIAR</v>
      </c>
      <c r="I19" s="70"/>
      <c r="J19" s="66"/>
    </row>
    <row r="20" spans="1:10" ht="25.5" x14ac:dyDescent="0.2">
      <c r="B20" s="83" t="s">
        <v>3</v>
      </c>
      <c r="C20" s="81">
        <v>3</v>
      </c>
      <c r="D20" s="46" t="s">
        <v>117</v>
      </c>
      <c r="E20" s="69"/>
      <c r="F20" s="49">
        <v>4</v>
      </c>
      <c r="G20" s="32" t="str">
        <f t="shared" ref="G20:G21" si="2">IF(E20="","FALTA AVALIAR",IF(E20=1,F20,0))</f>
        <v>FALTA AVALIAR</v>
      </c>
      <c r="H20" s="32" t="str">
        <f t="shared" ref="H20:H21" si="3">IF(E20="","FALTA AVALIAR",IF(E20=0,F20,0))</f>
        <v>FALTA AVALIAR</v>
      </c>
      <c r="I20" s="70"/>
      <c r="J20" s="66"/>
    </row>
    <row r="21" spans="1:10" ht="25.5" x14ac:dyDescent="0.2">
      <c r="B21" s="83" t="s">
        <v>3</v>
      </c>
      <c r="C21" s="81">
        <v>4</v>
      </c>
      <c r="D21" s="47" t="s">
        <v>118</v>
      </c>
      <c r="E21" s="69"/>
      <c r="F21" s="45">
        <v>1</v>
      </c>
      <c r="G21" s="32" t="str">
        <f t="shared" si="2"/>
        <v>FALTA AVALIAR</v>
      </c>
      <c r="H21" s="32" t="str">
        <f t="shared" si="3"/>
        <v>FALTA AVALIAR</v>
      </c>
      <c r="I21" s="70"/>
      <c r="J21" s="66"/>
    </row>
    <row r="22" spans="1:10" ht="51" x14ac:dyDescent="0.2">
      <c r="B22" s="83" t="s">
        <v>3</v>
      </c>
      <c r="C22" s="81">
        <v>5</v>
      </c>
      <c r="D22" s="46" t="s">
        <v>132</v>
      </c>
      <c r="E22" s="69"/>
      <c r="F22" s="45">
        <v>3</v>
      </c>
      <c r="G22" s="32" t="str">
        <f t="shared" si="0"/>
        <v>FALTA AVALIAR</v>
      </c>
      <c r="H22" s="32" t="str">
        <f t="shared" si="1"/>
        <v>FALTA AVALIAR</v>
      </c>
      <c r="I22" s="70"/>
      <c r="J22" s="66"/>
    </row>
    <row r="23" spans="1:10" ht="25.5" x14ac:dyDescent="0.2">
      <c r="B23" s="83" t="s">
        <v>3</v>
      </c>
      <c r="C23" s="81">
        <v>6</v>
      </c>
      <c r="D23" s="46" t="s">
        <v>111</v>
      </c>
      <c r="E23" s="69"/>
      <c r="F23" s="45">
        <v>3</v>
      </c>
      <c r="G23" s="32" t="str">
        <f t="shared" ref="G23" si="4">IF(E23="","FALTA AVALIAR",IF(E23=1,F23,0))</f>
        <v>FALTA AVALIAR</v>
      </c>
      <c r="H23" s="32" t="str">
        <f t="shared" ref="H23" si="5">IF(E23="","FALTA AVALIAR",IF(E23=0,F23,0))</f>
        <v>FALTA AVALIAR</v>
      </c>
      <c r="I23" s="73"/>
      <c r="J23" s="66"/>
    </row>
    <row r="24" spans="1:10" ht="25.5" x14ac:dyDescent="0.2">
      <c r="B24" s="83" t="s">
        <v>3</v>
      </c>
      <c r="C24" s="81">
        <v>7</v>
      </c>
      <c r="D24" s="46" t="s">
        <v>112</v>
      </c>
      <c r="E24" s="69"/>
      <c r="F24" s="45">
        <v>1</v>
      </c>
      <c r="G24" s="32" t="str">
        <f t="shared" ref="G24:G28" si="6">IF(E24="","FALTA AVALIAR",IF(E24=1,F24,0))</f>
        <v>FALTA AVALIAR</v>
      </c>
      <c r="H24" s="32" t="str">
        <f t="shared" ref="H24:H28" si="7">IF(E24="","FALTA AVALIAR",IF(E24=0,F24,0))</f>
        <v>FALTA AVALIAR</v>
      </c>
      <c r="I24" s="70"/>
      <c r="J24" s="66"/>
    </row>
    <row r="25" spans="1:10" ht="25.5" x14ac:dyDescent="0.2">
      <c r="B25" s="83" t="s">
        <v>3</v>
      </c>
      <c r="C25" s="81">
        <v>8</v>
      </c>
      <c r="D25" s="46" t="s">
        <v>133</v>
      </c>
      <c r="E25" s="69"/>
      <c r="F25" s="45">
        <v>1</v>
      </c>
      <c r="G25" s="32" t="str">
        <f t="shared" si="6"/>
        <v>FALTA AVALIAR</v>
      </c>
      <c r="H25" s="32" t="str">
        <f t="shared" si="7"/>
        <v>FALTA AVALIAR</v>
      </c>
      <c r="I25" s="70"/>
      <c r="J25" s="66"/>
    </row>
    <row r="26" spans="1:10" ht="25.5" x14ac:dyDescent="0.2">
      <c r="B26" s="83" t="s">
        <v>3</v>
      </c>
      <c r="C26" s="81">
        <v>9</v>
      </c>
      <c r="D26" s="46" t="s">
        <v>113</v>
      </c>
      <c r="E26" s="69"/>
      <c r="F26" s="45">
        <v>1</v>
      </c>
      <c r="G26" s="32" t="str">
        <f t="shared" si="6"/>
        <v>FALTA AVALIAR</v>
      </c>
      <c r="H26" s="32" t="str">
        <f t="shared" si="7"/>
        <v>FALTA AVALIAR</v>
      </c>
      <c r="I26" s="70"/>
      <c r="J26" s="66"/>
    </row>
    <row r="27" spans="1:10" ht="25.5" x14ac:dyDescent="0.2">
      <c r="B27" s="83" t="s">
        <v>3</v>
      </c>
      <c r="C27" s="81">
        <v>10</v>
      </c>
      <c r="D27" s="46" t="s">
        <v>134</v>
      </c>
      <c r="E27" s="69"/>
      <c r="F27" s="45">
        <v>1</v>
      </c>
      <c r="G27" s="32" t="str">
        <f t="shared" si="6"/>
        <v>FALTA AVALIAR</v>
      </c>
      <c r="H27" s="32" t="str">
        <f t="shared" si="7"/>
        <v>FALTA AVALIAR</v>
      </c>
      <c r="I27" s="70"/>
      <c r="J27" s="66"/>
    </row>
    <row r="28" spans="1:10" ht="51" x14ac:dyDescent="0.2">
      <c r="B28" s="83" t="s">
        <v>3</v>
      </c>
      <c r="C28" s="81">
        <v>11</v>
      </c>
      <c r="D28" s="46" t="s">
        <v>135</v>
      </c>
      <c r="E28" s="69"/>
      <c r="F28" s="45">
        <v>1</v>
      </c>
      <c r="G28" s="32" t="str">
        <f t="shared" si="6"/>
        <v>FALTA AVALIAR</v>
      </c>
      <c r="H28" s="32" t="str">
        <f t="shared" si="7"/>
        <v>FALTA AVALIAR</v>
      </c>
      <c r="I28" s="70"/>
      <c r="J28" s="66"/>
    </row>
    <row r="29" spans="1:10" x14ac:dyDescent="0.2">
      <c r="G29" s="19">
        <f>SUM(G18:G28)</f>
        <v>0</v>
      </c>
      <c r="H29" s="19">
        <f>SUM(H18:H28)</f>
        <v>0</v>
      </c>
      <c r="I29" s="19"/>
      <c r="J29" s="66"/>
    </row>
    <row r="30" spans="1:10" x14ac:dyDescent="0.2">
      <c r="C30" s="5"/>
      <c r="D30" s="28" t="s">
        <v>14</v>
      </c>
      <c r="E30" s="8" t="s">
        <v>23</v>
      </c>
      <c r="F30" s="5"/>
      <c r="J30" s="66"/>
    </row>
    <row r="31" spans="1:10" ht="15" x14ac:dyDescent="0.2">
      <c r="D31" s="29" t="s">
        <v>15</v>
      </c>
      <c r="E31" s="8" t="s">
        <v>37</v>
      </c>
      <c r="H31" s="24" t="s">
        <v>108</v>
      </c>
      <c r="I31" s="50" t="e">
        <f>G29/SUM(G29:H29)</f>
        <v>#DIV/0!</v>
      </c>
      <c r="J31" s="66"/>
    </row>
    <row r="32" spans="1:10" ht="15" x14ac:dyDescent="0.2">
      <c r="D32" s="29" t="s">
        <v>16</v>
      </c>
      <c r="E32" s="8" t="s">
        <v>36</v>
      </c>
      <c r="H32" s="30" t="s">
        <v>35</v>
      </c>
      <c r="I32" s="51" t="e">
        <f>IF(I31&gt;0.95,"EXCELENTE",IF(AND(I31&gt;0.75,I31&lt;=0.95),"ADEQUADO",IF(AND(I31&gt;0.6,I31&lt;=0.75),"INADEQUADO","INSUFICIENTE")))</f>
        <v>#DIV/0!</v>
      </c>
      <c r="J32" s="66"/>
    </row>
    <row r="33" spans="4:23" x14ac:dyDescent="0.2">
      <c r="D33" s="29" t="s">
        <v>17</v>
      </c>
      <c r="E33" s="8" t="s">
        <v>38</v>
      </c>
      <c r="F33" s="5"/>
      <c r="G33" s="5"/>
      <c r="H33" s="5"/>
      <c r="J33" s="66"/>
    </row>
    <row r="34" spans="4:23" x14ac:dyDescent="0.2">
      <c r="J34" s="66"/>
    </row>
    <row r="35" spans="4:23" ht="15" customHeight="1" x14ac:dyDescent="0.2">
      <c r="E35" s="88" t="s">
        <v>128</v>
      </c>
      <c r="F35" s="88"/>
      <c r="G35" s="88"/>
      <c r="H35" s="88"/>
      <c r="I35" s="63" t="s">
        <v>96</v>
      </c>
      <c r="J35" s="66"/>
      <c r="K35" s="56"/>
      <c r="M35" s="56"/>
      <c r="N35" s="56"/>
      <c r="O35" s="56"/>
      <c r="P35" s="56"/>
      <c r="Q35" s="56"/>
      <c r="R35" s="56"/>
      <c r="S35" s="56"/>
      <c r="U35" s="64"/>
      <c r="V35" s="64"/>
      <c r="W35" s="64"/>
    </row>
    <row r="36" spans="4:23" ht="18.75" customHeight="1" x14ac:dyDescent="0.2">
      <c r="D36" s="62" t="s">
        <v>104</v>
      </c>
      <c r="E36" s="87">
        <f>'FAE Global'!C47</f>
        <v>0</v>
      </c>
      <c r="F36" s="87"/>
      <c r="G36" s="87"/>
      <c r="H36" s="87"/>
      <c r="I36" s="31"/>
      <c r="J36" s="66"/>
      <c r="K36" s="57"/>
      <c r="M36" s="58"/>
      <c r="N36" s="58"/>
      <c r="O36" s="58"/>
      <c r="P36" s="58"/>
      <c r="Q36" s="58"/>
      <c r="R36" s="58"/>
      <c r="S36" s="58"/>
      <c r="T36" s="59"/>
      <c r="U36" s="59"/>
      <c r="V36" s="59"/>
      <c r="W36" s="60"/>
    </row>
    <row r="37" spans="4:23" ht="18.75" customHeight="1" x14ac:dyDescent="0.2">
      <c r="D37" s="46" t="s">
        <v>98</v>
      </c>
      <c r="E37" s="87">
        <f>'FAE Global'!C48</f>
        <v>0</v>
      </c>
      <c r="F37" s="87"/>
      <c r="G37" s="87"/>
      <c r="H37" s="87"/>
      <c r="I37" s="31"/>
      <c r="J37" s="66"/>
      <c r="K37" s="61"/>
      <c r="M37" s="58"/>
      <c r="N37" s="58"/>
      <c r="O37" s="58"/>
      <c r="P37" s="58"/>
      <c r="Q37" s="58"/>
      <c r="R37" s="58"/>
      <c r="S37" s="58"/>
      <c r="T37" s="59"/>
      <c r="U37" s="59"/>
      <c r="V37" s="59"/>
      <c r="W37" s="60"/>
    </row>
    <row r="38" spans="4:23" ht="18.75" customHeight="1" x14ac:dyDescent="0.2">
      <c r="D38" s="46" t="s">
        <v>99</v>
      </c>
      <c r="E38" s="87">
        <f>'FAE Global'!C49</f>
        <v>0</v>
      </c>
      <c r="F38" s="87"/>
      <c r="G38" s="87"/>
      <c r="H38" s="87"/>
      <c r="I38" s="31"/>
      <c r="J38" s="66"/>
      <c r="K38" s="61"/>
      <c r="M38" s="58"/>
      <c r="N38" s="58"/>
      <c r="O38" s="58"/>
      <c r="P38" s="58"/>
      <c r="Q38" s="58"/>
      <c r="R38" s="58"/>
      <c r="S38" s="58"/>
      <c r="T38" s="59"/>
      <c r="U38" s="59"/>
      <c r="V38" s="59"/>
      <c r="W38" s="60"/>
    </row>
    <row r="39" spans="4:23" ht="18.75" customHeight="1" x14ac:dyDescent="0.2">
      <c r="D39" s="62" t="s">
        <v>97</v>
      </c>
      <c r="E39" s="87">
        <f>'FAE Global'!C50</f>
        <v>0</v>
      </c>
      <c r="F39" s="87"/>
      <c r="G39" s="87"/>
      <c r="H39" s="87"/>
      <c r="I39" s="31"/>
      <c r="K39" s="57"/>
      <c r="M39" s="58"/>
      <c r="N39" s="58"/>
      <c r="O39" s="58"/>
      <c r="P39" s="58"/>
      <c r="Q39" s="58"/>
      <c r="R39" s="58"/>
      <c r="S39" s="58"/>
      <c r="T39" s="59"/>
      <c r="U39" s="59"/>
      <c r="V39" s="59"/>
      <c r="W39" s="60"/>
    </row>
  </sheetData>
  <mergeCells count="7">
    <mergeCell ref="E39:H39"/>
    <mergeCell ref="A1:H1"/>
    <mergeCell ref="A2:H2"/>
    <mergeCell ref="E35:H35"/>
    <mergeCell ref="E36:H36"/>
    <mergeCell ref="E37:H37"/>
    <mergeCell ref="E38:H38"/>
  </mergeCells>
  <conditionalFormatting sqref="A1:XFD13 A14:C14 E14:XFD14 A15:XFD18 G22:XFD23 G19:XFD19 A19:C19 E24:XFD28 A22:B28 B20 C20:C28 A29:XFD1048576">
    <cfRule type="containsText" dxfId="14" priority="27" operator="containsText" text="FALTA AVALIAR">
      <formula>NOT(ISERROR(SEARCH("FALTA AVALIAR",A1)))</formula>
    </cfRule>
  </conditionalFormatting>
  <conditionalFormatting sqref="D24:D26">
    <cfRule type="containsText" dxfId="13" priority="20" operator="containsText" text="FALTA AVALIAR">
      <formula>NOT(ISERROR(SEARCH("FALTA AVALIAR",D24)))</formula>
    </cfRule>
  </conditionalFormatting>
  <conditionalFormatting sqref="D14">
    <cfRule type="containsText" dxfId="12" priority="21" operator="containsText" text="FALTA AVALIAR">
      <formula>NOT(ISERROR(SEARCH("FALTA AVALIAR",D14)))</formula>
    </cfRule>
  </conditionalFormatting>
  <conditionalFormatting sqref="D27">
    <cfRule type="containsText" dxfId="11" priority="15" operator="containsText" text="FALTA AVALIAR">
      <formula>NOT(ISERROR(SEARCH("FALTA AVALIAR",D27)))</formula>
    </cfRule>
  </conditionalFormatting>
  <conditionalFormatting sqref="D28">
    <cfRule type="containsText" dxfId="10" priority="14" operator="containsText" text="FALTA AVALIAR">
      <formula>NOT(ISERROR(SEARCH("FALTA AVALIAR",D28)))</formula>
    </cfRule>
  </conditionalFormatting>
  <conditionalFormatting sqref="F22 D22">
    <cfRule type="containsText" dxfId="9" priority="11" operator="containsText" text="FALTA AVALIAR">
      <formula>NOT(ISERROR(SEARCH("FALTA AVALIAR",D22)))</formula>
    </cfRule>
  </conditionalFormatting>
  <conditionalFormatting sqref="A20 G20:XFD20">
    <cfRule type="containsText" dxfId="8" priority="7" operator="containsText" text="FALTA AVALIAR">
      <formula>NOT(ISERROR(SEARCH("FALTA AVALIAR",A20)))</formula>
    </cfRule>
  </conditionalFormatting>
  <conditionalFormatting sqref="E22">
    <cfRule type="containsText" dxfId="7" priority="10" operator="containsText" text="FALTA AVALIAR">
      <formula>NOT(ISERROR(SEARCH("FALTA AVALIAR",E22)))</formula>
    </cfRule>
  </conditionalFormatting>
  <conditionalFormatting sqref="E23:F23">
    <cfRule type="containsText" dxfId="6" priority="9" operator="containsText" text="FALTA AVALIAR">
      <formula>NOT(ISERROR(SEARCH("FALTA AVALIAR",E23)))</formula>
    </cfRule>
  </conditionalFormatting>
  <conditionalFormatting sqref="D23">
    <cfRule type="containsText" dxfId="5" priority="8" operator="containsText" text="FALTA AVALIAR">
      <formula>NOT(ISERROR(SEARCH("FALTA AVALIAR",D23)))</formula>
    </cfRule>
  </conditionalFormatting>
  <conditionalFormatting sqref="D19:F20">
    <cfRule type="containsText" dxfId="4" priority="4" operator="containsText" text="FALTA AVALIAR">
      <formula>NOT(ISERROR(SEARCH("FALTA AVALIAR",D19)))</formula>
    </cfRule>
  </conditionalFormatting>
  <conditionalFormatting sqref="B21">
    <cfRule type="containsText" dxfId="3" priority="3" operator="containsText" text="FALTA AVALIAR">
      <formula>NOT(ISERROR(SEARCH("FALTA AVALIAR",B21)))</formula>
    </cfRule>
  </conditionalFormatting>
  <conditionalFormatting sqref="A21 G21:XFD21">
    <cfRule type="containsText" dxfId="2" priority="2" operator="containsText" text="FALTA AVALIAR">
      <formula>NOT(ISERROR(SEARCH("FALTA AVALIAR",A21)))</formula>
    </cfRule>
  </conditionalFormatting>
  <conditionalFormatting sqref="D21:F21">
    <cfRule type="containsText" dxfId="1" priority="1" operator="containsText" text="FALTA AVALIAR">
      <formula>NOT(ISERROR(SEARCH("FALTA AVALIAR",D21)))</formula>
    </cfRule>
  </conditionalFormatting>
  <dataValidations disablePrompts="1" count="1">
    <dataValidation type="list" allowBlank="1" showInputMessage="1" showErrorMessage="1" sqref="E18:E28">
      <formula1>$C$12:$C$14</formula1>
    </dataValidation>
  </dataValidations>
  <printOptions horizontalCentered="1"/>
  <pageMargins left="0" right="0" top="0.39370078740157483" bottom="0.39370078740157483" header="0" footer="0"/>
  <pageSetup paperSize="9" scale="71" fitToHeight="2" orientation="portrait" r:id="rId1"/>
  <headerFooter>
    <oddFooter>&amp;LIA/ENG/0026-005&amp;R&amp;P/&amp;N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zoomScale="175" zoomScaleNormal="175" zoomScaleSheetLayoutView="160" workbookViewId="0">
      <selection activeCell="C47" sqref="C47:D47"/>
    </sheetView>
  </sheetViews>
  <sheetFormatPr defaultColWidth="9.140625" defaultRowHeight="12.75" x14ac:dyDescent="0.2"/>
  <cols>
    <col min="1" max="1" width="3.42578125" style="5" customWidth="1"/>
    <col min="2" max="2" width="25.28515625" style="6" customWidth="1"/>
    <col min="3" max="3" width="19.42578125" style="7" customWidth="1"/>
    <col min="4" max="4" width="19.85546875" style="8" customWidth="1"/>
    <col min="5" max="5" width="27.42578125" style="25" customWidth="1"/>
    <col min="6" max="6" width="9.140625" style="5" customWidth="1"/>
    <col min="7" max="16384" width="9.140625" style="5"/>
  </cols>
  <sheetData>
    <row r="1" spans="1:9" ht="33.6" customHeight="1" x14ac:dyDescent="0.2">
      <c r="A1" s="85" t="s">
        <v>127</v>
      </c>
      <c r="B1" s="85"/>
      <c r="C1" s="85"/>
      <c r="D1" s="85"/>
      <c r="E1" s="77"/>
      <c r="F1" s="4"/>
      <c r="G1" s="4"/>
      <c r="I1" s="8"/>
    </row>
    <row r="2" spans="1:9" ht="15.75" x14ac:dyDescent="0.2">
      <c r="A2" s="86" t="s">
        <v>91</v>
      </c>
      <c r="B2" s="86"/>
      <c r="C2" s="86"/>
      <c r="D2" s="86"/>
      <c r="E2" s="78"/>
      <c r="F2" s="4"/>
      <c r="G2" s="4"/>
      <c r="I2" s="8"/>
    </row>
    <row r="3" spans="1:9" ht="15.75" x14ac:dyDescent="0.2">
      <c r="A3" s="52"/>
      <c r="B3" s="52"/>
      <c r="C3" s="52"/>
      <c r="D3" s="52"/>
      <c r="E3" s="52"/>
      <c r="F3" s="4"/>
      <c r="G3" s="4"/>
      <c r="I3" s="8"/>
    </row>
    <row r="4" spans="1:9" x14ac:dyDescent="0.2">
      <c r="A4" s="68"/>
      <c r="B4" s="5" t="s">
        <v>106</v>
      </c>
      <c r="C4" s="11"/>
      <c r="D4" s="10"/>
      <c r="E4" s="2"/>
      <c r="F4" s="4"/>
      <c r="G4" s="4"/>
      <c r="I4" s="8"/>
    </row>
    <row r="5" spans="1:9" x14ac:dyDescent="0.2">
      <c r="A5" s="11"/>
      <c r="B5" s="5"/>
      <c r="C5" s="11"/>
      <c r="D5" s="36"/>
      <c r="E5" s="2"/>
      <c r="F5" s="4"/>
      <c r="G5" s="4"/>
      <c r="I5" s="8"/>
    </row>
    <row r="6" spans="1:9" x14ac:dyDescent="0.2">
      <c r="A6" s="11"/>
      <c r="B6" s="24" t="s">
        <v>89</v>
      </c>
      <c r="C6" s="92"/>
      <c r="D6" s="92"/>
      <c r="E6" s="92"/>
      <c r="F6" s="11"/>
      <c r="G6" s="11"/>
      <c r="H6" s="11"/>
      <c r="I6" s="8"/>
    </row>
    <row r="7" spans="1:9" x14ac:dyDescent="0.2">
      <c r="A7" s="4"/>
      <c r="B7" s="27" t="s">
        <v>86</v>
      </c>
      <c r="C7" s="91"/>
      <c r="D7" s="91"/>
      <c r="E7" s="91"/>
      <c r="F7" s="27"/>
      <c r="G7" s="27"/>
      <c r="H7" s="27"/>
      <c r="I7" s="8"/>
    </row>
    <row r="8" spans="1:9" x14ac:dyDescent="0.2">
      <c r="A8" s="4"/>
      <c r="B8" s="27" t="s">
        <v>87</v>
      </c>
      <c r="C8" s="91"/>
      <c r="D8" s="91"/>
      <c r="E8" s="91"/>
      <c r="F8" s="2"/>
      <c r="G8" s="2"/>
      <c r="H8" s="2"/>
    </row>
    <row r="9" spans="1:9" x14ac:dyDescent="0.2">
      <c r="A9" s="4"/>
      <c r="B9" s="27" t="s">
        <v>88</v>
      </c>
      <c r="C9" s="91"/>
      <c r="D9" s="91"/>
      <c r="E9" s="91"/>
      <c r="F9" s="2"/>
      <c r="G9" s="2"/>
      <c r="H9" s="2"/>
    </row>
    <row r="10" spans="1:9" x14ac:dyDescent="0.2">
      <c r="A10" s="4"/>
      <c r="B10" s="24" t="s">
        <v>94</v>
      </c>
      <c r="C10" s="91"/>
      <c r="D10" s="91"/>
      <c r="E10" s="91"/>
      <c r="F10" s="2"/>
      <c r="G10" s="2"/>
      <c r="H10" s="2"/>
    </row>
    <row r="11" spans="1:9" x14ac:dyDescent="0.2">
      <c r="A11" s="4"/>
      <c r="B11" s="24" t="s">
        <v>93</v>
      </c>
      <c r="C11" s="91"/>
      <c r="D11" s="91"/>
      <c r="E11" s="91"/>
      <c r="F11" s="2"/>
      <c r="G11" s="2"/>
      <c r="H11" s="2"/>
    </row>
    <row r="12" spans="1:9" x14ac:dyDescent="0.2">
      <c r="A12" s="4"/>
      <c r="B12" s="24" t="s">
        <v>90</v>
      </c>
      <c r="C12" s="74"/>
      <c r="D12" s="24" t="s">
        <v>92</v>
      </c>
      <c r="E12" s="75"/>
      <c r="F12" s="16"/>
      <c r="G12" s="8"/>
      <c r="H12" s="2"/>
    </row>
    <row r="13" spans="1:9" s="8" customFormat="1" x14ac:dyDescent="0.2">
      <c r="E13" s="7"/>
    </row>
    <row r="14" spans="1:9" s="8" customFormat="1" x14ac:dyDescent="0.2">
      <c r="A14" s="5"/>
      <c r="B14" s="22" t="s">
        <v>103</v>
      </c>
      <c r="E14" s="7"/>
    </row>
    <row r="15" spans="1:9" s="8" customFormat="1" x14ac:dyDescent="0.2">
      <c r="A15" s="5"/>
      <c r="B15" s="22"/>
      <c r="E15" s="7"/>
    </row>
    <row r="16" spans="1:9" s="8" customFormat="1" x14ac:dyDescent="0.2">
      <c r="A16" s="5"/>
      <c r="B16" s="17" t="s">
        <v>14</v>
      </c>
      <c r="C16" s="8" t="s">
        <v>23</v>
      </c>
      <c r="D16" s="16"/>
      <c r="E16" s="7"/>
    </row>
    <row r="17" spans="1:5" s="8" customFormat="1" x14ac:dyDescent="0.2">
      <c r="A17" s="5"/>
      <c r="B17" s="3" t="s">
        <v>15</v>
      </c>
      <c r="C17" s="8" t="s">
        <v>37</v>
      </c>
      <c r="D17" s="16"/>
      <c r="E17" s="7"/>
    </row>
    <row r="18" spans="1:5" s="8" customFormat="1" x14ac:dyDescent="0.2">
      <c r="A18" s="5"/>
      <c r="B18" s="3" t="s">
        <v>16</v>
      </c>
      <c r="C18" s="8" t="s">
        <v>36</v>
      </c>
      <c r="D18" s="20"/>
      <c r="E18" s="26"/>
    </row>
    <row r="19" spans="1:5" s="8" customFormat="1" x14ac:dyDescent="0.2">
      <c r="A19" s="5"/>
      <c r="B19" s="3" t="s">
        <v>17</v>
      </c>
      <c r="C19" s="8" t="s">
        <v>38</v>
      </c>
      <c r="D19" s="21"/>
      <c r="E19" s="18"/>
    </row>
    <row r="20" spans="1:5" s="8" customFormat="1" x14ac:dyDescent="0.2">
      <c r="A20" s="5"/>
      <c r="B20" s="11"/>
      <c r="C20" s="7"/>
      <c r="E20" s="25"/>
    </row>
    <row r="21" spans="1:5" s="8" customFormat="1" ht="21" customHeight="1" x14ac:dyDescent="0.2">
      <c r="A21" s="5"/>
      <c r="B21" s="33" t="s">
        <v>64</v>
      </c>
      <c r="C21" s="33" t="s">
        <v>108</v>
      </c>
      <c r="D21" s="33" t="s">
        <v>35</v>
      </c>
      <c r="E21" s="34" t="s">
        <v>83</v>
      </c>
    </row>
    <row r="22" spans="1:5" s="8" customFormat="1" ht="21" customHeight="1" x14ac:dyDescent="0.2">
      <c r="A22" s="5"/>
      <c r="B22" s="43" t="s">
        <v>62</v>
      </c>
      <c r="C22" s="79"/>
      <c r="D22" s="31" t="str">
        <f t="shared" ref="D22:D41" si="0">IF(C22="","",IF(C22&gt;0.95,"EXCELENTE",IF(AND(C22&gt;0.75,C22&lt;=0.95),"ADEQUADO",IF(AND(C22&gt;0.6,C22&lt;=0.75),"INADEQUADO","INSUFICIENTE"))))</f>
        <v/>
      </c>
      <c r="E22" s="80" t="str">
        <f t="shared" ref="E22:E28" si="1">IF(D22="","",IF(D22="EXCELENTE","OK",IF(D22="ADEQUADO","OK",IF(D22="INADEQUADO","OK","VERIFICAR NOTIFICAÇÃO/ADVERTÊNCIA"))))</f>
        <v/>
      </c>
    </row>
    <row r="23" spans="1:5" s="8" customFormat="1" ht="21" customHeight="1" x14ac:dyDescent="0.2">
      <c r="A23" s="5"/>
      <c r="B23" s="43" t="s">
        <v>63</v>
      </c>
      <c r="C23" s="76"/>
      <c r="D23" s="31" t="str">
        <f t="shared" si="0"/>
        <v/>
      </c>
      <c r="E23" s="80" t="str">
        <f t="shared" si="1"/>
        <v/>
      </c>
    </row>
    <row r="24" spans="1:5" s="8" customFormat="1" ht="21" customHeight="1" x14ac:dyDescent="0.2">
      <c r="A24" s="5"/>
      <c r="B24" s="43" t="s">
        <v>65</v>
      </c>
      <c r="C24" s="76"/>
      <c r="D24" s="31" t="str">
        <f t="shared" si="0"/>
        <v/>
      </c>
      <c r="E24" s="80" t="str">
        <f t="shared" si="1"/>
        <v/>
      </c>
    </row>
    <row r="25" spans="1:5" s="8" customFormat="1" ht="21" customHeight="1" x14ac:dyDescent="0.2">
      <c r="A25" s="5"/>
      <c r="B25" s="43" t="s">
        <v>66</v>
      </c>
      <c r="C25" s="76"/>
      <c r="D25" s="31" t="str">
        <f t="shared" si="0"/>
        <v/>
      </c>
      <c r="E25" s="80" t="str">
        <f t="shared" si="1"/>
        <v/>
      </c>
    </row>
    <row r="26" spans="1:5" s="8" customFormat="1" ht="21" customHeight="1" x14ac:dyDescent="0.2">
      <c r="A26" s="5"/>
      <c r="B26" s="43" t="s">
        <v>67</v>
      </c>
      <c r="C26" s="76"/>
      <c r="D26" s="31" t="str">
        <f t="shared" si="0"/>
        <v/>
      </c>
      <c r="E26" s="80" t="str">
        <f t="shared" si="1"/>
        <v/>
      </c>
    </row>
    <row r="27" spans="1:5" s="8" customFormat="1" ht="21" customHeight="1" x14ac:dyDescent="0.2">
      <c r="A27" s="5"/>
      <c r="B27" s="43" t="s">
        <v>68</v>
      </c>
      <c r="C27" s="76"/>
      <c r="D27" s="31" t="str">
        <f t="shared" si="0"/>
        <v/>
      </c>
      <c r="E27" s="80" t="str">
        <f t="shared" si="1"/>
        <v/>
      </c>
    </row>
    <row r="28" spans="1:5" s="8" customFormat="1" ht="21" customHeight="1" x14ac:dyDescent="0.2">
      <c r="A28" s="5"/>
      <c r="B28" s="43" t="s">
        <v>69</v>
      </c>
      <c r="C28" s="76"/>
      <c r="D28" s="31" t="str">
        <f t="shared" si="0"/>
        <v/>
      </c>
      <c r="E28" s="80" t="str">
        <f t="shared" si="1"/>
        <v/>
      </c>
    </row>
    <row r="29" spans="1:5" s="8" customFormat="1" ht="21" customHeight="1" x14ac:dyDescent="0.2">
      <c r="A29" s="5"/>
      <c r="B29" s="43" t="s">
        <v>70</v>
      </c>
      <c r="C29" s="76"/>
      <c r="D29" s="31" t="str">
        <f t="shared" si="0"/>
        <v/>
      </c>
      <c r="E29" s="80" t="str">
        <f>IF(D29="","",IF(D29="EXCELENTE","OK",IF(D29="ADEQUADO","OK",IF(D29="INADEQUADO","OK","VERIFICAR NOTIFICAÇÃO/ADVERTÊNCIA"))))</f>
        <v/>
      </c>
    </row>
    <row r="30" spans="1:5" s="8" customFormat="1" ht="21" customHeight="1" x14ac:dyDescent="0.2">
      <c r="A30" s="5"/>
      <c r="B30" s="43" t="s">
        <v>71</v>
      </c>
      <c r="C30" s="76"/>
      <c r="D30" s="31" t="str">
        <f t="shared" si="0"/>
        <v/>
      </c>
      <c r="E30" s="80" t="str">
        <f t="shared" ref="E30:E42" si="2">IF(D30="","",IF(D30="EXCELENTE","OK",IF(D30="ADEQUADO","OK",IF(D30="INADEQUADO","OK","VERIFICAR NOTIFICAÇÃO/ADVERTÊNCIA"))))</f>
        <v/>
      </c>
    </row>
    <row r="31" spans="1:5" s="8" customFormat="1" ht="21" customHeight="1" x14ac:dyDescent="0.2">
      <c r="A31" s="5"/>
      <c r="B31" s="43" t="s">
        <v>72</v>
      </c>
      <c r="C31" s="76"/>
      <c r="D31" s="31" t="str">
        <f t="shared" si="0"/>
        <v/>
      </c>
      <c r="E31" s="80" t="str">
        <f t="shared" si="2"/>
        <v/>
      </c>
    </row>
    <row r="32" spans="1:5" s="8" customFormat="1" ht="21" customHeight="1" x14ac:dyDescent="0.2">
      <c r="A32" s="5"/>
      <c r="B32" s="43" t="s">
        <v>73</v>
      </c>
      <c r="C32" s="76"/>
      <c r="D32" s="31" t="str">
        <f t="shared" si="0"/>
        <v/>
      </c>
      <c r="E32" s="80" t="str">
        <f t="shared" si="2"/>
        <v/>
      </c>
    </row>
    <row r="33" spans="1:7" s="8" customFormat="1" ht="21" customHeight="1" x14ac:dyDescent="0.2">
      <c r="A33" s="5"/>
      <c r="B33" s="43" t="s">
        <v>74</v>
      </c>
      <c r="C33" s="76"/>
      <c r="D33" s="31" t="str">
        <f t="shared" si="0"/>
        <v/>
      </c>
      <c r="E33" s="80" t="str">
        <f t="shared" si="2"/>
        <v/>
      </c>
    </row>
    <row r="34" spans="1:7" s="8" customFormat="1" ht="21" customHeight="1" x14ac:dyDescent="0.2">
      <c r="A34" s="5"/>
      <c r="B34" s="43" t="s">
        <v>75</v>
      </c>
      <c r="C34" s="76"/>
      <c r="D34" s="31" t="str">
        <f t="shared" si="0"/>
        <v/>
      </c>
      <c r="E34" s="80" t="str">
        <f t="shared" si="2"/>
        <v/>
      </c>
    </row>
    <row r="35" spans="1:7" s="8" customFormat="1" ht="21" customHeight="1" x14ac:dyDescent="0.2">
      <c r="A35" s="5"/>
      <c r="B35" s="43" t="s">
        <v>76</v>
      </c>
      <c r="C35" s="76"/>
      <c r="D35" s="31" t="str">
        <f t="shared" si="0"/>
        <v/>
      </c>
      <c r="E35" s="80" t="str">
        <f t="shared" si="2"/>
        <v/>
      </c>
    </row>
    <row r="36" spans="1:7" s="8" customFormat="1" ht="21" customHeight="1" x14ac:dyDescent="0.2">
      <c r="A36" s="5"/>
      <c r="B36" s="43" t="s">
        <v>77</v>
      </c>
      <c r="C36" s="76"/>
      <c r="D36" s="31" t="str">
        <f t="shared" si="0"/>
        <v/>
      </c>
      <c r="E36" s="80" t="str">
        <f t="shared" si="2"/>
        <v/>
      </c>
    </row>
    <row r="37" spans="1:7" s="8" customFormat="1" ht="21" customHeight="1" x14ac:dyDescent="0.2">
      <c r="A37" s="5"/>
      <c r="B37" s="43" t="s">
        <v>78</v>
      </c>
      <c r="C37" s="76"/>
      <c r="D37" s="31" t="str">
        <f t="shared" si="0"/>
        <v/>
      </c>
      <c r="E37" s="80" t="str">
        <f t="shared" si="2"/>
        <v/>
      </c>
    </row>
    <row r="38" spans="1:7" s="8" customFormat="1" ht="21" customHeight="1" x14ac:dyDescent="0.2">
      <c r="A38" s="5"/>
      <c r="B38" s="43" t="s">
        <v>79</v>
      </c>
      <c r="C38" s="76"/>
      <c r="D38" s="31" t="str">
        <f t="shared" si="0"/>
        <v/>
      </c>
      <c r="E38" s="80" t="str">
        <f t="shared" si="2"/>
        <v/>
      </c>
    </row>
    <row r="39" spans="1:7" s="8" customFormat="1" ht="21" customHeight="1" x14ac:dyDescent="0.2">
      <c r="A39" s="5"/>
      <c r="B39" s="43" t="s">
        <v>80</v>
      </c>
      <c r="C39" s="76"/>
      <c r="D39" s="31" t="str">
        <f t="shared" si="0"/>
        <v/>
      </c>
      <c r="E39" s="80" t="str">
        <f t="shared" si="2"/>
        <v/>
      </c>
    </row>
    <row r="40" spans="1:7" s="8" customFormat="1" ht="21" customHeight="1" x14ac:dyDescent="0.2">
      <c r="A40" s="5"/>
      <c r="B40" s="43" t="s">
        <v>81</v>
      </c>
      <c r="C40" s="76"/>
      <c r="D40" s="31" t="str">
        <f t="shared" si="0"/>
        <v/>
      </c>
      <c r="E40" s="80" t="str">
        <f t="shared" si="2"/>
        <v/>
      </c>
    </row>
    <row r="41" spans="1:7" s="8" customFormat="1" ht="21" customHeight="1" x14ac:dyDescent="0.2">
      <c r="A41" s="5"/>
      <c r="B41" s="43" t="s">
        <v>82</v>
      </c>
      <c r="C41" s="76"/>
      <c r="D41" s="31" t="str">
        <f t="shared" si="0"/>
        <v/>
      </c>
      <c r="E41" s="80" t="str">
        <f t="shared" si="2"/>
        <v/>
      </c>
    </row>
    <row r="42" spans="1:7" s="8" customFormat="1" ht="21" customHeight="1" x14ac:dyDescent="0.2">
      <c r="A42" s="5"/>
      <c r="B42" s="55" t="s">
        <v>119</v>
      </c>
      <c r="C42" s="67" t="e">
        <f>'FAE Objeto Executado'!I31</f>
        <v>#DIV/0!</v>
      </c>
      <c r="D42" s="31" t="e">
        <f>'FAE Objeto Executado'!I32</f>
        <v>#DIV/0!</v>
      </c>
      <c r="E42" s="80" t="e">
        <f t="shared" si="2"/>
        <v>#DIV/0!</v>
      </c>
    </row>
    <row r="43" spans="1:7" s="8" customFormat="1" ht="25.5" customHeight="1" x14ac:dyDescent="0.2">
      <c r="A43" s="5"/>
      <c r="B43" s="34" t="s">
        <v>84</v>
      </c>
      <c r="C43" s="35" t="e">
        <f>AVERAGE(C22:C42)</f>
        <v>#DIV/0!</v>
      </c>
      <c r="D43" s="33" t="e">
        <f>IF(C43="","",IF(C43&gt;0.95,"EXCELENTE",IF(AND(C43&gt;0.75,C43&lt;=0.95),"ADEQUADO",IF(AND(C43&gt;0.6,C43&lt;=0.75),"INADEQUADO","INSUFICIENTE"))))</f>
        <v>#DIV/0!</v>
      </c>
      <c r="E43" s="34" t="s">
        <v>95</v>
      </c>
    </row>
    <row r="44" spans="1:7" s="8" customFormat="1" ht="9" customHeight="1" x14ac:dyDescent="0.2">
      <c r="A44" s="5"/>
      <c r="B44" s="6"/>
    </row>
    <row r="45" spans="1:7" ht="6" customHeight="1" x14ac:dyDescent="0.2">
      <c r="F45" s="8"/>
      <c r="G45" s="8"/>
    </row>
    <row r="46" spans="1:7" ht="21.75" customHeight="1" x14ac:dyDescent="0.2">
      <c r="C46" s="88" t="s">
        <v>128</v>
      </c>
      <c r="D46" s="88"/>
      <c r="E46" s="63" t="s">
        <v>96</v>
      </c>
      <c r="F46" s="8"/>
      <c r="G46" s="8"/>
    </row>
    <row r="47" spans="1:7" ht="27.75" customHeight="1" x14ac:dyDescent="0.2">
      <c r="A47" s="90" t="s">
        <v>104</v>
      </c>
      <c r="B47" s="90"/>
      <c r="C47" s="89"/>
      <c r="D47" s="89"/>
      <c r="E47" s="65"/>
      <c r="F47" s="8"/>
      <c r="G47" s="8"/>
    </row>
    <row r="48" spans="1:7" ht="27.75" customHeight="1" x14ac:dyDescent="0.2">
      <c r="A48" s="90" t="s">
        <v>98</v>
      </c>
      <c r="B48" s="90"/>
      <c r="C48" s="89"/>
      <c r="D48" s="89"/>
      <c r="E48" s="65"/>
      <c r="F48" s="8"/>
      <c r="G48" s="8"/>
    </row>
    <row r="49" spans="1:5" ht="27.75" customHeight="1" x14ac:dyDescent="0.2">
      <c r="A49" s="90" t="s">
        <v>99</v>
      </c>
      <c r="B49" s="90"/>
      <c r="C49" s="89"/>
      <c r="D49" s="89"/>
      <c r="E49" s="65"/>
    </row>
    <row r="50" spans="1:5" ht="27.75" customHeight="1" x14ac:dyDescent="0.2">
      <c r="A50" s="90" t="s">
        <v>97</v>
      </c>
      <c r="B50" s="90"/>
      <c r="C50" s="89"/>
      <c r="D50" s="89"/>
      <c r="E50" s="65"/>
    </row>
    <row r="51" spans="1:5" ht="22.5" customHeight="1" x14ac:dyDescent="0.2"/>
  </sheetData>
  <mergeCells count="17">
    <mergeCell ref="C10:E10"/>
    <mergeCell ref="C11:E11"/>
    <mergeCell ref="A1:D1"/>
    <mergeCell ref="A2:D2"/>
    <mergeCell ref="C49:D49"/>
    <mergeCell ref="C6:E6"/>
    <mergeCell ref="C7:E7"/>
    <mergeCell ref="C8:E8"/>
    <mergeCell ref="C9:E9"/>
    <mergeCell ref="C50:D50"/>
    <mergeCell ref="C46:D46"/>
    <mergeCell ref="A48:B48"/>
    <mergeCell ref="A49:B49"/>
    <mergeCell ref="A50:B50"/>
    <mergeCell ref="A47:B47"/>
    <mergeCell ref="C47:D47"/>
    <mergeCell ref="C48:D48"/>
  </mergeCells>
  <conditionalFormatting sqref="A3:XFD5 A12:XFD1048576 A6:C11 F6:XFD11 A1:A2 E1:XFD2">
    <cfRule type="containsText" dxfId="0" priority="1" operator="containsText" text="VERIFICAR NOTIFICAÇÃO/ADVERTÊNCIA">
      <formula>NOT(ISERROR(SEARCH("VERIFICAR NOTIFICAÇÃO/ADVERTÊNCIA",A1)))</formula>
    </cfRule>
  </conditionalFormatting>
  <printOptions horizontalCentered="1"/>
  <pageMargins left="0" right="0" top="0.39370078740157483" bottom="0.39370078740157483" header="0" footer="0"/>
  <pageSetup paperSize="9" scale="88" orientation="portrait" r:id="rId1"/>
  <headerFooter>
    <oddFooter>&amp;LIA/ENG/0026-005&amp;R&amp;P/&amp;N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FAE Mensal</vt:lpstr>
      <vt:lpstr>FAE Objeto Executado</vt:lpstr>
      <vt:lpstr>FAE Global</vt:lpstr>
      <vt:lpstr>'FAE Global'!Area_de_impressao</vt:lpstr>
      <vt:lpstr>'FAE Mensal'!Area_de_impressao</vt:lpstr>
      <vt:lpstr>'FAE Objeto Executado'!Area_de_impressao</vt:lpstr>
      <vt:lpstr>'FAE Mensal'!Titulos_de_impressao</vt:lpstr>
      <vt:lpstr>'FAE Objeto Executado'!Titulos_de_impressao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Cunha Lengler</dc:creator>
  <cp:lastModifiedBy>Rosa Maria Saunitti</cp:lastModifiedBy>
  <cp:lastPrinted>2021-06-29T13:34:19Z</cp:lastPrinted>
  <dcterms:created xsi:type="dcterms:W3CDTF">2014-11-19T18:57:33Z</dcterms:created>
  <dcterms:modified xsi:type="dcterms:W3CDTF">2021-10-07T01:08:44Z</dcterms:modified>
</cp:coreProperties>
</file>